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000" activeTab="0"/>
  </bookViews>
  <sheets>
    <sheet name="印刷用" sheetId="1" r:id="rId1"/>
    <sheet name="計算用" sheetId="2" r:id="rId2"/>
    <sheet name="作業用" sheetId="3" r:id="rId3"/>
  </sheets>
  <definedNames>
    <definedName name="_xlnm.Print_Area" localSheetId="0">'印刷用'!$A$1:$Q$100</definedName>
  </definedNames>
  <calcPr fullCalcOnLoad="1"/>
</workbook>
</file>

<file path=xl/sharedStrings.xml><?xml version="1.0" encoding="utf-8"?>
<sst xmlns="http://schemas.openxmlformats.org/spreadsheetml/2006/main" count="711" uniqueCount="240">
  <si>
    <t>問題種類</t>
  </si>
  <si>
    <t>文字種類</t>
  </si>
  <si>
    <t>問題数値１</t>
  </si>
  <si>
    <t>問題数値２</t>
  </si>
  <si>
    <t>問題数値３</t>
  </si>
  <si>
    <t>問題数値４</t>
  </si>
  <si>
    <t>解答数値１</t>
  </si>
  <si>
    <t>解答数値２</t>
  </si>
  <si>
    <t>－９</t>
  </si>
  <si>
    <t>－９</t>
  </si>
  <si>
    <t>－８</t>
  </si>
  <si>
    <t>－８</t>
  </si>
  <si>
    <t>－７</t>
  </si>
  <si>
    <t>－７</t>
  </si>
  <si>
    <t>－６</t>
  </si>
  <si>
    <t>－６</t>
  </si>
  <si>
    <t>－５</t>
  </si>
  <si>
    <t>－５</t>
  </si>
  <si>
    <t>－４</t>
  </si>
  <si>
    <t>－４</t>
  </si>
  <si>
    <t>－３</t>
  </si>
  <si>
    <t>－３</t>
  </si>
  <si>
    <t>－２</t>
  </si>
  <si>
    <t>－２</t>
  </si>
  <si>
    <t>－１</t>
  </si>
  <si>
    <t>－１</t>
  </si>
  <si>
    <t>０</t>
  </si>
  <si>
    <t>＋１</t>
  </si>
  <si>
    <t>＋２</t>
  </si>
  <si>
    <t>＋３</t>
  </si>
  <si>
    <t>＋３</t>
  </si>
  <si>
    <t>＋４</t>
  </si>
  <si>
    <t>＋４</t>
  </si>
  <si>
    <t>＋５</t>
  </si>
  <si>
    <t>＋５</t>
  </si>
  <si>
    <t>＋６</t>
  </si>
  <si>
    <t>＋６</t>
  </si>
  <si>
    <t>＋７</t>
  </si>
  <si>
    <t>＋７</t>
  </si>
  <si>
    <t>＋８</t>
  </si>
  <si>
    <t>＋８</t>
  </si>
  <si>
    <t>＋９</t>
  </si>
  <si>
    <t>＋９</t>
  </si>
  <si>
    <t>１</t>
  </si>
  <si>
    <t>２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</si>
  <si>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</si>
  <si>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</si>
  <si>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</si>
  <si>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</si>
  <si>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</si>
  <si>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</si>
  <si>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</si>
  <si>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</si>
  <si>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</si>
  <si>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８</t>
  </si>
  <si>
    <t>８</t>
  </si>
  <si>
    <t>９</t>
  </si>
  <si>
    <t>９</t>
  </si>
  <si>
    <t>－</t>
  </si>
  <si>
    <t>x</t>
  </si>
  <si>
    <t>y</t>
  </si>
  <si>
    <t>a</t>
  </si>
  <si>
    <t>b</t>
  </si>
  <si>
    <t>＋７</t>
  </si>
  <si>
    <t>＋８</t>
  </si>
  <si>
    <t>＋</t>
  </si>
  <si>
    <t/>
  </si>
  <si>
    <t>問題</t>
  </si>
  <si>
    <t>－１８</t>
  </si>
  <si>
    <t>－１７</t>
  </si>
  <si>
    <t>－１６</t>
  </si>
  <si>
    <t>－１５</t>
  </si>
  <si>
    <t>－１４</t>
  </si>
  <si>
    <t>－１３</t>
  </si>
  <si>
    <t>－１２</t>
  </si>
  <si>
    <t>－１１</t>
  </si>
  <si>
    <t>－１０</t>
  </si>
  <si>
    <t>０</t>
  </si>
  <si>
    <t>＋１</t>
  </si>
  <si>
    <t>＋２</t>
  </si>
  <si>
    <t>＋１０</t>
  </si>
  <si>
    <t>＋１１</t>
  </si>
  <si>
    <t>＋１２</t>
  </si>
  <si>
    <t>＋１３</t>
  </si>
  <si>
    <t>＋１４</t>
  </si>
  <si>
    <t>＋１５</t>
  </si>
  <si>
    <t>＋１６</t>
  </si>
  <si>
    <t>＋１７</t>
  </si>
  <si>
    <t>＋１８</t>
  </si>
  <si>
    <t>２</t>
  </si>
  <si>
    <t>３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</si>
  <si>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</si>
  <si>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</si>
  <si>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</si>
  <si>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</si>
  <si>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</si>
  <si>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</si>
  <si>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</si>
  <si>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</si>
  <si>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</si>
  <si>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解答</t>
  </si>
  <si>
    <t>－２７</t>
  </si>
  <si>
    <t>－２６</t>
  </si>
  <si>
    <t>－２５</t>
  </si>
  <si>
    <t>－２４</t>
  </si>
  <si>
    <t>－２３</t>
  </si>
  <si>
    <t>－２２</t>
  </si>
  <si>
    <t>－２１</t>
  </si>
  <si>
    <t>－２０</t>
  </si>
  <si>
    <t>－１９</t>
  </si>
  <si>
    <t>＋１９</t>
  </si>
  <si>
    <t>＋２０</t>
  </si>
  <si>
    <t>＋２１</t>
  </si>
  <si>
    <t>＋２２</t>
  </si>
  <si>
    <t>＋２３</t>
  </si>
  <si>
    <t>＋２４</t>
  </si>
  <si>
    <t>＋２５</t>
  </si>
  <si>
    <t>＋２６</t>
  </si>
  <si>
    <t>＋２７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</si>
  <si>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</si>
  <si>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</si>
  <si>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</si>
  <si>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</si>
  <si>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</si>
  <si>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</si>
  <si>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</si>
  <si>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</si>
  <si>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</si>
  <si>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(</t>
  </si>
  <si>
    <t>)</t>
  </si>
  <si>
    <t>(</t>
  </si>
  <si>
    <t>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</si>
  <si>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</si>
  <si>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</si>
  <si>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</si>
  <si>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</si>
  <si>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</si>
  <si>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</si>
  <si>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</si>
  <si>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</si>
  <si>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</si>
  <si>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</si>
  <si>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</si>
  <si>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</si>
  <si>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</si>
  <si>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</si>
  <si>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</si>
  <si>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</si>
  <si>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</si>
  <si>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</si>
  <si>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</si>
  <si>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</si>
  <si>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</si>
  <si>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</si>
  <si>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</si>
  <si>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</si>
  <si>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</si>
  <si>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</si>
  <si>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</si>
  <si>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</si>
  <si>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</si>
  <si>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</si>
  <si>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</si>
  <si>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</si>
  <si>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</si>
  <si>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</si>
  <si>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</si>
  <si>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</si>
  <si>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</si>
  <si>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</si>
  <si>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</si>
  <si>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</si>
  <si>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</si>
  <si>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</si>
  <si>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</si>
  <si>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</si>
  <si>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</si>
  <si>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</si>
  <si>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</si>
  <si>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</si>
  <si>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</si>
  <si>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</si>
  <si>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</si>
  <si>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</si>
  <si>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</si>
  <si>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</si>
  <si>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</si>
  <si>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</si>
  <si>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</si>
  <si>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</si>
  <si>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</si>
  <si>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</si>
  <si>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</si>
  <si>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</si>
  <si>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</si>
  <si>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</si>
  <si>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</si>
  <si>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</si>
  <si>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</si>
  <si>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</si>
  <si>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</si>
  <si>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</si>
  <si>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</si>
  <si>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</si>
  <si>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</si>
  <si>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</si>
  <si>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</si>
  <si>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</si>
  <si>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</si>
  <si>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</si>
  <si>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</si>
  <si>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</si>
  <si>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</si>
  <si>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</si>
  <si>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</si>
  <si>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</si>
  <si>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</si>
  <si>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</si>
  <si>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</si>
  <si>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</si>
  <si>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</si>
  <si>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</si>
  <si>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</si>
  <si>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</si>
  <si>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</si>
  <si>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</si>
  <si>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</si>
  <si>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</si>
  <si>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</si>
  <si>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</si>
  <si>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</si>
  <si>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</si>
  <si>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4=１次式加法</t>
  </si>
  <si>
    <t>5=１次式減法</t>
  </si>
  <si>
    <t>2=３項加減</t>
  </si>
  <si>
    <t>3=４項加減</t>
  </si>
  <si>
    <t>1=２項加減</t>
  </si>
  <si>
    <t>数学１００問文字式計算練習　Ｎｏ．</t>
  </si>
  <si>
    <t xml:space="preserve">   1年　　　組　　　番　氏名（　　　　　　　　　　　　　　）</t>
  </si>
  <si>
    <t>　［　　　　　／　100　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</si>
</sst>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shrinkToFit="1"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1.75390625" style="0" customWidth="1"/>
    <col min="2" max="2" width="3.75390625" style="0" customWidth="1"/>
    <col min="3" max="3" width="1.75390625" style="0" customWidth="1"/>
    <col min="4" max="4" width="1.25" style="0" customWidth="1"/>
    <col min="5" max="5" width="37.50390625" style="0" customWidth="1"/>
    <col min="6" max="6" width="6.25390625" style="0" customWidth="1"/>
    <col min="7" max="7" width="1.75390625" style="0" customWidth="1"/>
    <col min="8" max="8" width="3.75390625" style="0" customWidth="1"/>
    <col min="9" max="9" width="1.75390625" style="0" customWidth="1"/>
    <col min="10" max="10" width="1.37890625" style="0" customWidth="1"/>
    <col min="11" max="11" width="37.50390625" style="0" customWidth="1"/>
    <col min="12" max="12" width="6.25390625" style="0" customWidth="1"/>
    <col min="13" max="13" width="1.75390625" style="0" customWidth="1"/>
    <col min="14" max="14" width="3.75390625" style="0" customWidth="1"/>
    <col min="15" max="15" width="1.75390625" style="0" customWidth="1"/>
    <col min="16" max="16" width="1.25" style="0" customWidth="1"/>
    <col min="17" max="17" width="37.50390625" style="0" customWidth="1"/>
  </cols>
  <sheetData>
    <row r="1" spans="5:17" ht="17.25" customHeight="1">
      <c r="E1" s="16" t="s">
        <v>237</v>
      </c>
      <c r="F1" s="21">
        <v>1</v>
      </c>
      <c r="G1" s="18" t="s">
        <v>238</v>
      </c>
      <c r="H1" s="18"/>
      <c r="I1" s="18"/>
      <c r="J1" s="18"/>
      <c r="K1" s="18"/>
      <c r="L1" s="18"/>
      <c r="M1" s="2"/>
      <c r="N1" s="2"/>
      <c r="Q1" s="15" t="s">
        <v>239</v>
      </c>
    </row>
    <row r="2" spans="5:17" ht="17.25" customHeight="1">
      <c r="E2" s="16"/>
      <c r="F2" s="21"/>
      <c r="G2" s="18"/>
      <c r="H2" s="18"/>
      <c r="I2" s="18"/>
      <c r="J2" s="18"/>
      <c r="K2" s="18"/>
      <c r="L2" s="18"/>
      <c r="M2" s="2"/>
      <c r="N2" s="2"/>
      <c r="Q2" s="15"/>
    </row>
    <row r="3" spans="5:17" ht="15" customHeight="1">
      <c r="E3" s="7"/>
      <c r="F3" s="7"/>
      <c r="G3" s="2"/>
      <c r="H3" s="2"/>
      <c r="I3" s="2"/>
      <c r="J3" s="2"/>
      <c r="K3" s="2"/>
      <c r="L3" s="2"/>
      <c r="M3" s="2"/>
      <c r="N3" s="2"/>
      <c r="Q3" s="3"/>
    </row>
    <row r="4" spans="1:17" ht="75" customHeight="1">
      <c r="A4" s="8" t="s">
        <v>128</v>
      </c>
      <c r="B4" s="9">
        <v>1</v>
      </c>
      <c r="C4" s="8" t="s">
        <v>129</v>
      </c>
      <c r="D4" s="10"/>
      <c r="E4" s="10" t="str">
        <f>'計算用'!V3</f>
        <v>－５y－７y</v>
      </c>
      <c r="F4" s="10"/>
      <c r="G4" s="8" t="s">
        <v>128</v>
      </c>
      <c r="H4" s="9">
        <v>16</v>
      </c>
      <c r="I4" s="8" t="s">
        <v>129</v>
      </c>
      <c r="J4" s="10"/>
      <c r="K4" s="10" t="str">
        <f>'計算用'!V18</f>
        <v>－３x－６x</v>
      </c>
      <c r="L4" s="10"/>
      <c r="M4" s="8" t="s">
        <v>128</v>
      </c>
      <c r="N4" s="9">
        <v>31</v>
      </c>
      <c r="O4" s="8" t="s">
        <v>129</v>
      </c>
      <c r="P4" s="10"/>
      <c r="Q4" s="10" t="str">
        <f>'計算用'!V33</f>
        <v>７y－３y＋４y</v>
      </c>
    </row>
    <row r="5" spans="1:17" ht="75" customHeight="1">
      <c r="A5" s="8" t="s">
        <v>128</v>
      </c>
      <c r="B5" s="9">
        <v>2</v>
      </c>
      <c r="C5" s="8" t="s">
        <v>129</v>
      </c>
      <c r="D5" s="10"/>
      <c r="E5" s="10" t="str">
        <f>'計算用'!V4</f>
        <v>－２a－a</v>
      </c>
      <c r="F5" s="10"/>
      <c r="G5" s="8" t="s">
        <v>128</v>
      </c>
      <c r="H5" s="9">
        <v>17</v>
      </c>
      <c r="I5" s="8" t="s">
        <v>129</v>
      </c>
      <c r="J5" s="10"/>
      <c r="K5" s="10" t="str">
        <f>'計算用'!V19</f>
        <v>y－７y</v>
      </c>
      <c r="L5" s="10"/>
      <c r="M5" s="8" t="s">
        <v>128</v>
      </c>
      <c r="N5" s="9">
        <v>32</v>
      </c>
      <c r="O5" s="8" t="s">
        <v>129</v>
      </c>
      <c r="P5" s="10"/>
      <c r="Q5" s="10" t="str">
        <f>'計算用'!V34</f>
        <v>x＋８x－５x</v>
      </c>
    </row>
    <row r="6" spans="1:17" ht="75" customHeight="1">
      <c r="A6" s="8" t="s">
        <v>128</v>
      </c>
      <c r="B6" s="9">
        <v>3</v>
      </c>
      <c r="C6" s="8" t="s">
        <v>129</v>
      </c>
      <c r="D6" s="10"/>
      <c r="E6" s="10" t="str">
        <f>'計算用'!V5</f>
        <v>－５b＋２b</v>
      </c>
      <c r="F6" s="10"/>
      <c r="G6" s="8" t="s">
        <v>128</v>
      </c>
      <c r="H6" s="9">
        <v>18</v>
      </c>
      <c r="I6" s="8" t="s">
        <v>129</v>
      </c>
      <c r="J6" s="10"/>
      <c r="K6" s="10" t="str">
        <f>'計算用'!V20</f>
        <v>３a－４a</v>
      </c>
      <c r="L6" s="10"/>
      <c r="M6" s="8" t="s">
        <v>128</v>
      </c>
      <c r="N6" s="9">
        <v>33</v>
      </c>
      <c r="O6" s="8" t="s">
        <v>129</v>
      </c>
      <c r="P6" s="10"/>
      <c r="Q6" s="10" t="str">
        <f>'計算用'!V35</f>
        <v>４a－６a－４a</v>
      </c>
    </row>
    <row r="7" spans="1:17" ht="75" customHeight="1">
      <c r="A7" s="8" t="s">
        <v>128</v>
      </c>
      <c r="B7" s="9">
        <v>4</v>
      </c>
      <c r="C7" s="8" t="s">
        <v>129</v>
      </c>
      <c r="D7" s="10"/>
      <c r="E7" s="10" t="str">
        <f>'計算用'!V6</f>
        <v>－７y＋９y</v>
      </c>
      <c r="F7" s="10"/>
      <c r="G7" s="8" t="s">
        <v>128</v>
      </c>
      <c r="H7" s="9">
        <v>19</v>
      </c>
      <c r="I7" s="8" t="s">
        <v>129</v>
      </c>
      <c r="J7" s="10"/>
      <c r="K7" s="10" t="str">
        <f>'計算用'!V21</f>
        <v>－３x－９x</v>
      </c>
      <c r="L7" s="10"/>
      <c r="M7" s="8" t="s">
        <v>128</v>
      </c>
      <c r="N7" s="9">
        <v>34</v>
      </c>
      <c r="O7" s="8" t="s">
        <v>129</v>
      </c>
      <c r="P7" s="10"/>
      <c r="Q7" s="10" t="str">
        <f>'計算用'!V36</f>
        <v>４b－４b－３b</v>
      </c>
    </row>
    <row r="8" spans="1:17" ht="75" customHeight="1">
      <c r="A8" s="8" t="s">
        <v>128</v>
      </c>
      <c r="B8" s="9">
        <v>5</v>
      </c>
      <c r="C8" s="8" t="s">
        <v>129</v>
      </c>
      <c r="D8" s="10"/>
      <c r="E8" s="10" t="str">
        <f>'計算用'!V7</f>
        <v>５a－４a</v>
      </c>
      <c r="F8" s="10"/>
      <c r="G8" s="8" t="s">
        <v>128</v>
      </c>
      <c r="H8" s="9">
        <v>20</v>
      </c>
      <c r="I8" s="8" t="s">
        <v>129</v>
      </c>
      <c r="J8" s="10"/>
      <c r="K8" s="10" t="str">
        <f>'計算用'!V22</f>
        <v>７x－４x</v>
      </c>
      <c r="L8" s="10"/>
      <c r="M8" s="8" t="s">
        <v>128</v>
      </c>
      <c r="N8" s="9">
        <v>35</v>
      </c>
      <c r="O8" s="8" t="s">
        <v>129</v>
      </c>
      <c r="P8" s="10"/>
      <c r="Q8" s="10" t="str">
        <f>'計算用'!V37</f>
        <v>－４a－３a－４a</v>
      </c>
    </row>
    <row r="9" spans="1:17" ht="75" customHeight="1">
      <c r="A9" s="8" t="s">
        <v>128</v>
      </c>
      <c r="B9" s="9">
        <v>6</v>
      </c>
      <c r="C9" s="8" t="s">
        <v>129</v>
      </c>
      <c r="D9" s="10"/>
      <c r="E9" s="10" t="str">
        <f>'計算用'!V8</f>
        <v>６y－７y</v>
      </c>
      <c r="F9" s="10"/>
      <c r="G9" s="8" t="s">
        <v>128</v>
      </c>
      <c r="H9" s="9">
        <v>21</v>
      </c>
      <c r="I9" s="8" t="s">
        <v>129</v>
      </c>
      <c r="J9" s="10"/>
      <c r="K9" s="10" t="str">
        <f>'計算用'!V23</f>
        <v>－６x－７x＋６x</v>
      </c>
      <c r="L9" s="10"/>
      <c r="M9" s="8" t="s">
        <v>128</v>
      </c>
      <c r="N9" s="9">
        <v>36</v>
      </c>
      <c r="O9" s="8" t="s">
        <v>129</v>
      </c>
      <c r="P9" s="10"/>
      <c r="Q9" s="10" t="str">
        <f>'計算用'!V38</f>
        <v>６a－３a－８a</v>
      </c>
    </row>
    <row r="10" spans="1:17" ht="75" customHeight="1">
      <c r="A10" s="8" t="s">
        <v>128</v>
      </c>
      <c r="B10" s="9">
        <v>7</v>
      </c>
      <c r="C10" s="8" t="s">
        <v>129</v>
      </c>
      <c r="D10" s="10"/>
      <c r="E10" s="10" t="str">
        <f>'計算用'!V9</f>
        <v>９b＋６b</v>
      </c>
      <c r="F10" s="10"/>
      <c r="G10" s="8" t="s">
        <v>128</v>
      </c>
      <c r="H10" s="9">
        <v>22</v>
      </c>
      <c r="I10" s="8" t="s">
        <v>129</v>
      </c>
      <c r="J10" s="10"/>
      <c r="K10" s="10" t="str">
        <f>'計算用'!V24</f>
        <v>－９y－４y＋６y</v>
      </c>
      <c r="L10" s="10"/>
      <c r="M10" s="8" t="s">
        <v>128</v>
      </c>
      <c r="N10" s="9">
        <v>37</v>
      </c>
      <c r="O10" s="8" t="s">
        <v>129</v>
      </c>
      <c r="P10" s="10"/>
      <c r="Q10" s="10" t="str">
        <f>'計算用'!V39</f>
        <v>６x－７x＋２x</v>
      </c>
    </row>
    <row r="11" spans="1:17" ht="75" customHeight="1">
      <c r="A11" s="8" t="s">
        <v>128</v>
      </c>
      <c r="B11" s="9">
        <v>8</v>
      </c>
      <c r="C11" s="8" t="s">
        <v>129</v>
      </c>
      <c r="D11" s="10"/>
      <c r="E11" s="10" t="str">
        <f>'計算用'!V10</f>
        <v>５y－y</v>
      </c>
      <c r="F11" s="10"/>
      <c r="G11" s="8" t="s">
        <v>128</v>
      </c>
      <c r="H11" s="9">
        <v>23</v>
      </c>
      <c r="I11" s="8" t="s">
        <v>129</v>
      </c>
      <c r="J11" s="10"/>
      <c r="K11" s="10" t="str">
        <f>'計算用'!V25</f>
        <v>９x－６x＋x</v>
      </c>
      <c r="L11" s="10"/>
      <c r="M11" s="8" t="s">
        <v>128</v>
      </c>
      <c r="N11" s="9">
        <v>38</v>
      </c>
      <c r="O11" s="8" t="s">
        <v>129</v>
      </c>
      <c r="P11" s="10"/>
      <c r="Q11" s="10" t="str">
        <f>'計算用'!V40</f>
        <v>－５a－８a＋６a</v>
      </c>
    </row>
    <row r="12" spans="1:17" ht="75" customHeight="1">
      <c r="A12" s="8" t="s">
        <v>128</v>
      </c>
      <c r="B12" s="9">
        <v>9</v>
      </c>
      <c r="C12" s="8" t="s">
        <v>129</v>
      </c>
      <c r="D12" s="10"/>
      <c r="E12" s="10" t="str">
        <f>'計算用'!V11</f>
        <v>２x＋９x</v>
      </c>
      <c r="F12" s="10"/>
      <c r="G12" s="8" t="s">
        <v>128</v>
      </c>
      <c r="H12" s="9">
        <v>24</v>
      </c>
      <c r="I12" s="8" t="s">
        <v>129</v>
      </c>
      <c r="J12" s="10"/>
      <c r="K12" s="10" t="str">
        <f>'計算用'!V26</f>
        <v>５x－８x＋x</v>
      </c>
      <c r="L12" s="10"/>
      <c r="M12" s="8" t="s">
        <v>128</v>
      </c>
      <c r="N12" s="9">
        <v>39</v>
      </c>
      <c r="O12" s="8" t="s">
        <v>129</v>
      </c>
      <c r="P12" s="10"/>
      <c r="Q12" s="10" t="str">
        <f>'計算用'!V41</f>
        <v>２x－２x＋７x</v>
      </c>
    </row>
    <row r="13" spans="1:17" ht="75" customHeight="1">
      <c r="A13" s="8" t="s">
        <v>128</v>
      </c>
      <c r="B13" s="9">
        <v>10</v>
      </c>
      <c r="C13" s="8" t="s">
        <v>129</v>
      </c>
      <c r="D13" s="10"/>
      <c r="E13" s="10" t="str">
        <f>'計算用'!V12</f>
        <v>－９a＋a</v>
      </c>
      <c r="F13" s="10"/>
      <c r="G13" s="8" t="s">
        <v>128</v>
      </c>
      <c r="H13" s="9">
        <v>25</v>
      </c>
      <c r="I13" s="8" t="s">
        <v>129</v>
      </c>
      <c r="J13" s="10"/>
      <c r="K13" s="10" t="str">
        <f>'計算用'!V27</f>
        <v>２a＋６a－６a</v>
      </c>
      <c r="L13" s="10"/>
      <c r="M13" s="8" t="s">
        <v>128</v>
      </c>
      <c r="N13" s="9">
        <v>40</v>
      </c>
      <c r="O13" s="8" t="s">
        <v>129</v>
      </c>
      <c r="P13" s="10"/>
      <c r="Q13" s="10" t="str">
        <f>'計算用'!V42</f>
        <v>９x＋５x－５x</v>
      </c>
    </row>
    <row r="14" spans="1:17" ht="75" customHeight="1">
      <c r="A14" s="8" t="s">
        <v>128</v>
      </c>
      <c r="B14" s="9">
        <v>11</v>
      </c>
      <c r="C14" s="8" t="s">
        <v>129</v>
      </c>
      <c r="D14" s="10"/>
      <c r="E14" s="10" t="str">
        <f>'計算用'!V13</f>
        <v>a＋４a</v>
      </c>
      <c r="F14" s="10"/>
      <c r="G14" s="8" t="s">
        <v>128</v>
      </c>
      <c r="H14" s="9">
        <v>26</v>
      </c>
      <c r="I14" s="8" t="s">
        <v>129</v>
      </c>
      <c r="J14" s="10"/>
      <c r="K14" s="10" t="str">
        <f>'計算用'!V28</f>
        <v>－９y＋y－４y</v>
      </c>
      <c r="L14" s="10"/>
      <c r="M14" s="8" t="s">
        <v>128</v>
      </c>
      <c r="N14" s="9">
        <v>41</v>
      </c>
      <c r="O14" s="8" t="s">
        <v>129</v>
      </c>
      <c r="P14" s="10"/>
      <c r="Q14" s="10" t="str">
        <f>'計算用'!V43</f>
        <v>－３a＋７＋６a－７</v>
      </c>
    </row>
    <row r="15" spans="1:17" ht="75" customHeight="1">
      <c r="A15" s="8" t="s">
        <v>128</v>
      </c>
      <c r="B15" s="9">
        <v>12</v>
      </c>
      <c r="C15" s="8" t="s">
        <v>129</v>
      </c>
      <c r="D15" s="10"/>
      <c r="E15" s="10" t="str">
        <f>'計算用'!V14</f>
        <v>－x＋２x</v>
      </c>
      <c r="F15" s="10"/>
      <c r="G15" s="8" t="s">
        <v>128</v>
      </c>
      <c r="H15" s="9">
        <v>27</v>
      </c>
      <c r="I15" s="8" t="s">
        <v>129</v>
      </c>
      <c r="J15" s="10"/>
      <c r="K15" s="10" t="str">
        <f>'計算用'!V29</f>
        <v>－６y＋y＋７y</v>
      </c>
      <c r="L15" s="10"/>
      <c r="M15" s="8" t="s">
        <v>128</v>
      </c>
      <c r="N15" s="9">
        <v>42</v>
      </c>
      <c r="O15" s="8" t="s">
        <v>129</v>
      </c>
      <c r="P15" s="10"/>
      <c r="Q15" s="10" t="str">
        <f>'計算用'!V44</f>
        <v>６y－８－８y－２</v>
      </c>
    </row>
    <row r="16" spans="1:17" ht="75" customHeight="1">
      <c r="A16" s="8" t="s">
        <v>128</v>
      </c>
      <c r="B16" s="9">
        <v>13</v>
      </c>
      <c r="C16" s="8" t="s">
        <v>129</v>
      </c>
      <c r="D16" s="10"/>
      <c r="E16" s="10" t="str">
        <f>'計算用'!V15</f>
        <v>－４x＋９x</v>
      </c>
      <c r="F16" s="10"/>
      <c r="G16" s="8" t="s">
        <v>128</v>
      </c>
      <c r="H16" s="9">
        <v>28</v>
      </c>
      <c r="I16" s="8" t="s">
        <v>129</v>
      </c>
      <c r="J16" s="10"/>
      <c r="K16" s="10" t="str">
        <f>'計算用'!V30</f>
        <v>b＋b－６b</v>
      </c>
      <c r="L16" s="10"/>
      <c r="M16" s="8" t="s">
        <v>128</v>
      </c>
      <c r="N16" s="9">
        <v>43</v>
      </c>
      <c r="O16" s="8" t="s">
        <v>129</v>
      </c>
      <c r="P16" s="10"/>
      <c r="Q16" s="10" t="str">
        <f>'計算用'!V45</f>
        <v>２x－１－３x＋４</v>
      </c>
    </row>
    <row r="17" spans="1:17" ht="75" customHeight="1">
      <c r="A17" s="8" t="s">
        <v>128</v>
      </c>
      <c r="B17" s="9">
        <v>14</v>
      </c>
      <c r="C17" s="8" t="s">
        <v>129</v>
      </c>
      <c r="D17" s="10"/>
      <c r="E17" s="10" t="str">
        <f>'計算用'!V16</f>
        <v>－３x－４x</v>
      </c>
      <c r="F17" s="10"/>
      <c r="G17" s="8" t="s">
        <v>128</v>
      </c>
      <c r="H17" s="9">
        <v>29</v>
      </c>
      <c r="I17" s="8" t="s">
        <v>129</v>
      </c>
      <c r="J17" s="10"/>
      <c r="K17" s="10" t="str">
        <f>'計算用'!V31</f>
        <v>８b－３b＋７b</v>
      </c>
      <c r="L17" s="10"/>
      <c r="M17" s="8" t="s">
        <v>128</v>
      </c>
      <c r="N17" s="9">
        <v>44</v>
      </c>
      <c r="O17" s="8" t="s">
        <v>129</v>
      </c>
      <c r="P17" s="10"/>
      <c r="Q17" s="10" t="str">
        <f>'計算用'!V46</f>
        <v>－９b＋７＋b－１</v>
      </c>
    </row>
    <row r="18" spans="1:17" ht="75" customHeight="1">
      <c r="A18" s="8" t="s">
        <v>128</v>
      </c>
      <c r="B18" s="9">
        <v>15</v>
      </c>
      <c r="C18" s="8" t="s">
        <v>129</v>
      </c>
      <c r="D18" s="10"/>
      <c r="E18" s="10" t="str">
        <f>'計算用'!V17</f>
        <v>５b－８b</v>
      </c>
      <c r="F18" s="10"/>
      <c r="G18" s="8" t="s">
        <v>128</v>
      </c>
      <c r="H18" s="9">
        <v>30</v>
      </c>
      <c r="I18" s="8" t="s">
        <v>129</v>
      </c>
      <c r="J18" s="10"/>
      <c r="K18" s="10" t="str">
        <f>'計算用'!V32</f>
        <v>９b＋５b＋２b</v>
      </c>
      <c r="L18" s="10"/>
      <c r="M18" s="8" t="s">
        <v>128</v>
      </c>
      <c r="N18" s="9">
        <v>45</v>
      </c>
      <c r="O18" s="8" t="s">
        <v>129</v>
      </c>
      <c r="P18" s="10"/>
      <c r="Q18" s="10" t="str">
        <f>'計算用'!V47</f>
        <v>－２b＋９－７b＋２</v>
      </c>
    </row>
    <row r="19" spans="1:17" ht="75" customHeight="1">
      <c r="A19" s="8"/>
      <c r="B19" s="9"/>
      <c r="C19" s="8"/>
      <c r="D19" s="10"/>
      <c r="E19" s="10"/>
      <c r="F19" s="10"/>
      <c r="G19" s="8"/>
      <c r="H19" s="9"/>
      <c r="I19" s="8"/>
      <c r="J19" s="10"/>
      <c r="K19" s="10"/>
      <c r="L19" s="10"/>
      <c r="M19" s="8" t="s">
        <v>128</v>
      </c>
      <c r="N19" s="9">
        <v>46</v>
      </c>
      <c r="O19" s="8" t="s">
        <v>129</v>
      </c>
      <c r="P19" s="10"/>
      <c r="Q19" s="10" t="str">
        <f>'計算用'!V48</f>
        <v>９x－４＋９x－４</v>
      </c>
    </row>
    <row r="20" spans="1:17" ht="75" customHeight="1">
      <c r="A20" s="8"/>
      <c r="B20" s="9"/>
      <c r="C20" s="8"/>
      <c r="D20" s="10"/>
      <c r="E20" s="10"/>
      <c r="F20" s="10"/>
      <c r="G20" s="8"/>
      <c r="H20" s="9"/>
      <c r="I20" s="8"/>
      <c r="J20" s="10"/>
      <c r="K20" s="10"/>
      <c r="L20" s="10"/>
      <c r="M20" s="8" t="s">
        <v>128</v>
      </c>
      <c r="N20" s="9">
        <v>47</v>
      </c>
      <c r="O20" s="8" t="s">
        <v>129</v>
      </c>
      <c r="P20" s="10"/>
      <c r="Q20" s="10" t="str">
        <f>'計算用'!V49</f>
        <v>－２x－８－２x－９</v>
      </c>
    </row>
    <row r="21" spans="1:17" ht="75" customHeight="1">
      <c r="A21" s="8"/>
      <c r="B21" s="9"/>
      <c r="C21" s="8"/>
      <c r="D21" s="10"/>
      <c r="E21" s="10"/>
      <c r="F21" s="10"/>
      <c r="G21" s="8"/>
      <c r="H21" s="9"/>
      <c r="I21" s="8"/>
      <c r="J21" s="10"/>
      <c r="K21" s="10"/>
      <c r="L21" s="10"/>
      <c r="M21" s="8" t="s">
        <v>128</v>
      </c>
      <c r="N21" s="9">
        <v>48</v>
      </c>
      <c r="O21" s="8" t="s">
        <v>129</v>
      </c>
      <c r="P21" s="10"/>
      <c r="Q21" s="10" t="str">
        <f>'計算用'!V50</f>
        <v>２x＋９－９x＋９</v>
      </c>
    </row>
    <row r="22" spans="1:17" ht="75" customHeight="1">
      <c r="A22" s="8"/>
      <c r="B22" s="9"/>
      <c r="C22" s="8"/>
      <c r="D22" s="10"/>
      <c r="E22" s="10"/>
      <c r="F22" s="10"/>
      <c r="G22" s="8"/>
      <c r="H22" s="9"/>
      <c r="I22" s="8"/>
      <c r="J22" s="10"/>
      <c r="K22" s="10"/>
      <c r="L22" s="10"/>
      <c r="M22" s="8" t="s">
        <v>128</v>
      </c>
      <c r="N22" s="9">
        <v>49</v>
      </c>
      <c r="O22" s="8" t="s">
        <v>129</v>
      </c>
      <c r="P22" s="10"/>
      <c r="Q22" s="10" t="str">
        <f>'計算用'!V51</f>
        <v>－４x＋２－４x－９</v>
      </c>
    </row>
    <row r="23" spans="1:17" ht="75" customHeight="1">
      <c r="A23" s="8"/>
      <c r="B23" s="9"/>
      <c r="C23" s="8"/>
      <c r="D23" s="10"/>
      <c r="E23" s="10"/>
      <c r="F23" s="10"/>
      <c r="G23" s="8"/>
      <c r="H23" s="9"/>
      <c r="I23" s="8"/>
      <c r="J23" s="10"/>
      <c r="K23" s="10"/>
      <c r="L23" s="10"/>
      <c r="M23" s="8" t="s">
        <v>128</v>
      </c>
      <c r="N23" s="9">
        <v>50</v>
      </c>
      <c r="O23" s="8" t="s">
        <v>129</v>
      </c>
      <c r="P23" s="10"/>
      <c r="Q23" s="10" t="str">
        <f>'計算用'!V52</f>
        <v>３b＋４＋b－１</v>
      </c>
    </row>
    <row r="24" spans="5:17" ht="17.25" customHeight="1">
      <c r="E24" s="16" t="s">
        <v>237</v>
      </c>
      <c r="F24" s="17">
        <f>$F$1</f>
        <v>1</v>
      </c>
      <c r="G24" s="18"/>
      <c r="H24" s="18"/>
      <c r="I24" s="18"/>
      <c r="J24" s="18"/>
      <c r="K24" s="18"/>
      <c r="L24" s="18"/>
      <c r="M24" s="2"/>
      <c r="N24" s="2"/>
      <c r="Q24" s="15"/>
    </row>
    <row r="25" spans="5:17" ht="17.25" customHeight="1">
      <c r="E25" s="16"/>
      <c r="F25" s="17"/>
      <c r="G25" s="18"/>
      <c r="H25" s="18"/>
      <c r="I25" s="18"/>
      <c r="J25" s="18"/>
      <c r="K25" s="18"/>
      <c r="L25" s="18"/>
      <c r="M25" s="2"/>
      <c r="N25" s="2"/>
      <c r="Q25" s="15"/>
    </row>
    <row r="26" spans="5:17" ht="15" customHeight="1">
      <c r="E26" s="7"/>
      <c r="F26" s="7"/>
      <c r="G26" s="2"/>
      <c r="H26" s="2"/>
      <c r="I26" s="2"/>
      <c r="J26" s="2"/>
      <c r="K26" s="2"/>
      <c r="L26" s="2"/>
      <c r="M26" s="2"/>
      <c r="N26" s="2"/>
      <c r="Q26" s="3"/>
    </row>
    <row r="27" spans="1:17" ht="75" customHeight="1">
      <c r="A27" s="8" t="s">
        <v>128</v>
      </c>
      <c r="B27" s="9">
        <v>51</v>
      </c>
      <c r="C27" s="8" t="s">
        <v>129</v>
      </c>
      <c r="D27" s="10"/>
      <c r="E27" s="10" t="str">
        <f>'計算用'!V53</f>
        <v>２x＋８－２x＋３</v>
      </c>
      <c r="F27" s="10"/>
      <c r="G27" s="8" t="s">
        <v>128</v>
      </c>
      <c r="H27" s="9">
        <v>66</v>
      </c>
      <c r="I27" s="8" t="s">
        <v>129</v>
      </c>
      <c r="J27" s="10"/>
      <c r="K27" s="10" t="str">
        <f>'計算用'!V68</f>
        <v>(－９y＋２)＋(－９y－３)</v>
      </c>
      <c r="L27" s="10"/>
      <c r="M27" s="8" t="s">
        <v>128</v>
      </c>
      <c r="N27" s="9">
        <v>81</v>
      </c>
      <c r="O27" s="8" t="s">
        <v>129</v>
      </c>
      <c r="P27" s="10"/>
      <c r="Q27" s="10" t="str">
        <f>'計算用'!V83</f>
        <v>(５x＋２)－(x＋７)</v>
      </c>
    </row>
    <row r="28" spans="1:17" ht="75" customHeight="1">
      <c r="A28" s="8" t="s">
        <v>128</v>
      </c>
      <c r="B28" s="9">
        <v>52</v>
      </c>
      <c r="C28" s="8" t="s">
        <v>129</v>
      </c>
      <c r="D28" s="10"/>
      <c r="E28" s="10" t="str">
        <f>'計算用'!V54</f>
        <v>７b＋２－７b－７</v>
      </c>
      <c r="F28" s="10"/>
      <c r="G28" s="8" t="s">
        <v>128</v>
      </c>
      <c r="H28" s="9">
        <v>67</v>
      </c>
      <c r="I28" s="8" t="s">
        <v>129</v>
      </c>
      <c r="J28" s="10"/>
      <c r="K28" s="10" t="str">
        <f>'計算用'!V69</f>
        <v>(－３x－６)＋(９x－７)</v>
      </c>
      <c r="L28" s="10"/>
      <c r="M28" s="8" t="s">
        <v>128</v>
      </c>
      <c r="N28" s="9">
        <v>82</v>
      </c>
      <c r="O28" s="8" t="s">
        <v>129</v>
      </c>
      <c r="P28" s="10"/>
      <c r="Q28" s="10" t="str">
        <f>'計算用'!V84</f>
        <v>(６y＋９)－(－８y－５)</v>
      </c>
    </row>
    <row r="29" spans="1:17" ht="75" customHeight="1">
      <c r="A29" s="8" t="s">
        <v>128</v>
      </c>
      <c r="B29" s="9">
        <v>53</v>
      </c>
      <c r="C29" s="8" t="s">
        <v>129</v>
      </c>
      <c r="D29" s="10"/>
      <c r="E29" s="10" t="str">
        <f>'計算用'!V55</f>
        <v>a－８－９a＋２</v>
      </c>
      <c r="F29" s="10"/>
      <c r="G29" s="8" t="s">
        <v>128</v>
      </c>
      <c r="H29" s="9">
        <v>68</v>
      </c>
      <c r="I29" s="8" t="s">
        <v>129</v>
      </c>
      <c r="J29" s="10"/>
      <c r="K29" s="10" t="str">
        <f>'計算用'!V70</f>
        <v>(－３a－１)＋(－３a－７)</v>
      </c>
      <c r="L29" s="10"/>
      <c r="M29" s="8" t="s">
        <v>128</v>
      </c>
      <c r="N29" s="9">
        <v>83</v>
      </c>
      <c r="O29" s="8" t="s">
        <v>129</v>
      </c>
      <c r="P29" s="10"/>
      <c r="Q29" s="10" t="str">
        <f>'計算用'!V85</f>
        <v>(５y－２)－(４y－１)</v>
      </c>
    </row>
    <row r="30" spans="1:17" ht="75" customHeight="1">
      <c r="A30" s="8" t="s">
        <v>128</v>
      </c>
      <c r="B30" s="9">
        <v>54</v>
      </c>
      <c r="C30" s="8" t="s">
        <v>129</v>
      </c>
      <c r="D30" s="10"/>
      <c r="E30" s="10" t="str">
        <f>'計算用'!V56</f>
        <v>－６y＋８－２y＋７</v>
      </c>
      <c r="F30" s="10"/>
      <c r="G30" s="8" t="s">
        <v>128</v>
      </c>
      <c r="H30" s="9">
        <v>69</v>
      </c>
      <c r="I30" s="8" t="s">
        <v>129</v>
      </c>
      <c r="J30" s="10"/>
      <c r="K30" s="10" t="str">
        <f>'計算用'!V71</f>
        <v>(－８a－５)＋(－２a－３)</v>
      </c>
      <c r="L30" s="10"/>
      <c r="M30" s="8" t="s">
        <v>128</v>
      </c>
      <c r="N30" s="9">
        <v>84</v>
      </c>
      <c r="O30" s="8" t="s">
        <v>129</v>
      </c>
      <c r="P30" s="10"/>
      <c r="Q30" s="10" t="str">
        <f>'計算用'!V86</f>
        <v>(－８a－６)－(－２a－５)</v>
      </c>
    </row>
    <row r="31" spans="1:17" ht="75" customHeight="1">
      <c r="A31" s="8" t="s">
        <v>128</v>
      </c>
      <c r="B31" s="9">
        <v>55</v>
      </c>
      <c r="C31" s="8" t="s">
        <v>129</v>
      </c>
      <c r="D31" s="10"/>
      <c r="E31" s="10" t="str">
        <f>'計算用'!V57</f>
        <v>－２y＋９＋９y＋３</v>
      </c>
      <c r="F31" s="10"/>
      <c r="G31" s="8" t="s">
        <v>128</v>
      </c>
      <c r="H31" s="9">
        <v>70</v>
      </c>
      <c r="I31" s="8" t="s">
        <v>129</v>
      </c>
      <c r="J31" s="10"/>
      <c r="K31" s="10" t="str">
        <f>'計算用'!V72</f>
        <v>(－a＋３)＋(７a＋１)</v>
      </c>
      <c r="L31" s="10"/>
      <c r="M31" s="8" t="s">
        <v>128</v>
      </c>
      <c r="N31" s="9">
        <v>85</v>
      </c>
      <c r="O31" s="8" t="s">
        <v>129</v>
      </c>
      <c r="P31" s="10"/>
      <c r="Q31" s="10" t="str">
        <f>'計算用'!V87</f>
        <v>(２x－４)－(７x－４)</v>
      </c>
    </row>
    <row r="32" spans="1:17" ht="75" customHeight="1">
      <c r="A32" s="8" t="s">
        <v>128</v>
      </c>
      <c r="B32" s="9">
        <v>56</v>
      </c>
      <c r="C32" s="8" t="s">
        <v>129</v>
      </c>
      <c r="D32" s="10"/>
      <c r="E32" s="10" t="str">
        <f>'計算用'!V58</f>
        <v>－３y＋８＋９y－１</v>
      </c>
      <c r="F32" s="10"/>
      <c r="G32" s="8" t="s">
        <v>128</v>
      </c>
      <c r="H32" s="9">
        <v>71</v>
      </c>
      <c r="I32" s="8" t="s">
        <v>129</v>
      </c>
      <c r="J32" s="10"/>
      <c r="K32" s="10" t="str">
        <f>'計算用'!V73</f>
        <v>(－９x＋９)＋(８x＋７)</v>
      </c>
      <c r="L32" s="10"/>
      <c r="M32" s="8" t="s">
        <v>128</v>
      </c>
      <c r="N32" s="9">
        <v>86</v>
      </c>
      <c r="O32" s="8" t="s">
        <v>129</v>
      </c>
      <c r="P32" s="10"/>
      <c r="Q32" s="10" t="str">
        <f>'計算用'!V88</f>
        <v>(a＋１)－(６a＋３)</v>
      </c>
    </row>
    <row r="33" spans="1:17" ht="75" customHeight="1">
      <c r="A33" s="8" t="s">
        <v>128</v>
      </c>
      <c r="B33" s="9">
        <v>57</v>
      </c>
      <c r="C33" s="8" t="s">
        <v>129</v>
      </c>
      <c r="D33" s="10"/>
      <c r="E33" s="10" t="str">
        <f>'計算用'!V59</f>
        <v>－７a＋３＋５a＋１</v>
      </c>
      <c r="F33" s="10"/>
      <c r="G33" s="8" t="s">
        <v>128</v>
      </c>
      <c r="H33" s="9">
        <v>72</v>
      </c>
      <c r="I33" s="8" t="s">
        <v>129</v>
      </c>
      <c r="J33" s="10"/>
      <c r="K33" s="10" t="str">
        <f>'計算用'!V74</f>
        <v>(－５b＋７)＋(２b＋５)</v>
      </c>
      <c r="L33" s="10"/>
      <c r="M33" s="8" t="s">
        <v>128</v>
      </c>
      <c r="N33" s="9">
        <v>87</v>
      </c>
      <c r="O33" s="8" t="s">
        <v>129</v>
      </c>
      <c r="P33" s="10"/>
      <c r="Q33" s="10" t="str">
        <f>'計算用'!V89</f>
        <v>(a－６)－(－２a＋６)</v>
      </c>
    </row>
    <row r="34" spans="1:17" ht="75" customHeight="1">
      <c r="A34" s="8" t="s">
        <v>128</v>
      </c>
      <c r="B34" s="9">
        <v>58</v>
      </c>
      <c r="C34" s="8" t="s">
        <v>129</v>
      </c>
      <c r="D34" s="10"/>
      <c r="E34" s="10" t="str">
        <f>'計算用'!V60</f>
        <v>－y－９＋y－３</v>
      </c>
      <c r="F34" s="10"/>
      <c r="G34" s="8" t="s">
        <v>128</v>
      </c>
      <c r="H34" s="9">
        <v>73</v>
      </c>
      <c r="I34" s="8" t="s">
        <v>129</v>
      </c>
      <c r="J34" s="10"/>
      <c r="K34" s="10" t="str">
        <f>'計算用'!V75</f>
        <v>(４x－４)＋(－３x＋３)</v>
      </c>
      <c r="L34" s="10"/>
      <c r="M34" s="8" t="s">
        <v>128</v>
      </c>
      <c r="N34" s="9">
        <v>88</v>
      </c>
      <c r="O34" s="8" t="s">
        <v>129</v>
      </c>
      <c r="P34" s="10"/>
      <c r="Q34" s="10" t="str">
        <f>'計算用'!V90</f>
        <v>(－a＋６)－(－７a＋６)</v>
      </c>
    </row>
    <row r="35" spans="1:17" ht="75" customHeight="1">
      <c r="A35" s="8" t="s">
        <v>128</v>
      </c>
      <c r="B35" s="9">
        <v>59</v>
      </c>
      <c r="C35" s="8" t="s">
        <v>129</v>
      </c>
      <c r="D35" s="10"/>
      <c r="E35" s="10" t="str">
        <f>'計算用'!V61</f>
        <v>８a－９＋６a－９</v>
      </c>
      <c r="F35" s="10"/>
      <c r="G35" s="8" t="s">
        <v>128</v>
      </c>
      <c r="H35" s="9">
        <v>74</v>
      </c>
      <c r="I35" s="8" t="s">
        <v>129</v>
      </c>
      <c r="J35" s="10"/>
      <c r="K35" s="10" t="str">
        <f>'計算用'!V76</f>
        <v>(３y－１)＋(－５y－５)</v>
      </c>
      <c r="L35" s="10"/>
      <c r="M35" s="8" t="s">
        <v>128</v>
      </c>
      <c r="N35" s="9">
        <v>89</v>
      </c>
      <c r="O35" s="8" t="s">
        <v>129</v>
      </c>
      <c r="P35" s="10"/>
      <c r="Q35" s="10" t="str">
        <f>'計算用'!V91</f>
        <v>(－８b－８)－(－３b－６)</v>
      </c>
    </row>
    <row r="36" spans="1:17" ht="75" customHeight="1">
      <c r="A36" s="8" t="s">
        <v>128</v>
      </c>
      <c r="B36" s="9">
        <v>60</v>
      </c>
      <c r="C36" s="8" t="s">
        <v>129</v>
      </c>
      <c r="D36" s="10"/>
      <c r="E36" s="10" t="str">
        <f>'計算用'!V62</f>
        <v>９x＋６＋６x＋９</v>
      </c>
      <c r="F36" s="10"/>
      <c r="G36" s="8" t="s">
        <v>128</v>
      </c>
      <c r="H36" s="9">
        <v>75</v>
      </c>
      <c r="I36" s="8" t="s">
        <v>129</v>
      </c>
      <c r="J36" s="10"/>
      <c r="K36" s="10" t="str">
        <f>'計算用'!V77</f>
        <v>(－７b－４)＋(－８b－６)</v>
      </c>
      <c r="L36" s="10"/>
      <c r="M36" s="8" t="s">
        <v>128</v>
      </c>
      <c r="N36" s="9">
        <v>90</v>
      </c>
      <c r="O36" s="8" t="s">
        <v>129</v>
      </c>
      <c r="P36" s="10"/>
      <c r="Q36" s="10" t="str">
        <f>'計算用'!V92</f>
        <v>(y＋７)－(y＋４)</v>
      </c>
    </row>
    <row r="37" spans="1:17" ht="75" customHeight="1">
      <c r="A37" s="8" t="s">
        <v>128</v>
      </c>
      <c r="B37" s="9">
        <v>61</v>
      </c>
      <c r="C37" s="8" t="s">
        <v>129</v>
      </c>
      <c r="D37" s="10"/>
      <c r="E37" s="10" t="str">
        <f>'計算用'!V63</f>
        <v>(－４x－７)＋(６x－６)</v>
      </c>
      <c r="F37" s="10"/>
      <c r="G37" s="8" t="s">
        <v>128</v>
      </c>
      <c r="H37" s="9">
        <v>76</v>
      </c>
      <c r="I37" s="8" t="s">
        <v>129</v>
      </c>
      <c r="J37" s="10"/>
      <c r="K37" s="10" t="str">
        <f>'計算用'!V78</f>
        <v>(－８y－４)＋(３y＋２)</v>
      </c>
      <c r="L37" s="10"/>
      <c r="M37" s="8" t="s">
        <v>128</v>
      </c>
      <c r="N37" s="9">
        <v>91</v>
      </c>
      <c r="O37" s="8" t="s">
        <v>129</v>
      </c>
      <c r="P37" s="10"/>
      <c r="Q37" s="10" t="str">
        <f>'計算用'!V93</f>
        <v>(－６x－５)－(－４x＋９)</v>
      </c>
    </row>
    <row r="38" spans="1:17" ht="75" customHeight="1">
      <c r="A38" s="8" t="s">
        <v>128</v>
      </c>
      <c r="B38" s="9">
        <v>62</v>
      </c>
      <c r="C38" s="8" t="s">
        <v>129</v>
      </c>
      <c r="D38" s="10"/>
      <c r="E38" s="10" t="str">
        <f>'計算用'!V64</f>
        <v>(５a－７)＋(６a＋３)</v>
      </c>
      <c r="F38" s="10"/>
      <c r="G38" s="8" t="s">
        <v>128</v>
      </c>
      <c r="H38" s="9">
        <v>77</v>
      </c>
      <c r="I38" s="8" t="s">
        <v>129</v>
      </c>
      <c r="J38" s="10"/>
      <c r="K38" s="10" t="str">
        <f>'計算用'!V79</f>
        <v>(－６b＋１)＋(－４b－３)</v>
      </c>
      <c r="L38" s="10"/>
      <c r="M38" s="8" t="s">
        <v>128</v>
      </c>
      <c r="N38" s="9">
        <v>92</v>
      </c>
      <c r="O38" s="8" t="s">
        <v>129</v>
      </c>
      <c r="P38" s="10"/>
      <c r="Q38" s="10" t="str">
        <f>'計算用'!V94</f>
        <v>(－８x＋３)－(６x－３)</v>
      </c>
    </row>
    <row r="39" spans="1:17" ht="75" customHeight="1">
      <c r="A39" s="8" t="s">
        <v>128</v>
      </c>
      <c r="B39" s="9">
        <v>63</v>
      </c>
      <c r="C39" s="8" t="s">
        <v>129</v>
      </c>
      <c r="D39" s="10"/>
      <c r="E39" s="10" t="str">
        <f>'計算用'!V65</f>
        <v>(－７x－７)＋(－３x－４)</v>
      </c>
      <c r="F39" s="10"/>
      <c r="G39" s="8" t="s">
        <v>128</v>
      </c>
      <c r="H39" s="9">
        <v>78</v>
      </c>
      <c r="I39" s="8" t="s">
        <v>129</v>
      </c>
      <c r="J39" s="10"/>
      <c r="K39" s="10" t="str">
        <f>'計算用'!V80</f>
        <v>(－３b＋３)＋(－b＋５)</v>
      </c>
      <c r="L39" s="10"/>
      <c r="M39" s="8" t="s">
        <v>128</v>
      </c>
      <c r="N39" s="9">
        <v>93</v>
      </c>
      <c r="O39" s="8" t="s">
        <v>129</v>
      </c>
      <c r="P39" s="10"/>
      <c r="Q39" s="10" t="str">
        <f>'計算用'!V95</f>
        <v>(－８x－６)－(７x－１)</v>
      </c>
    </row>
    <row r="40" spans="1:17" ht="75" customHeight="1">
      <c r="A40" s="8" t="s">
        <v>128</v>
      </c>
      <c r="B40" s="9">
        <v>64</v>
      </c>
      <c r="C40" s="8" t="s">
        <v>129</v>
      </c>
      <c r="D40" s="10"/>
      <c r="E40" s="10" t="str">
        <f>'計算用'!V66</f>
        <v>(－b＋７)＋(－５b＋３)</v>
      </c>
      <c r="F40" s="10"/>
      <c r="G40" s="8" t="s">
        <v>128</v>
      </c>
      <c r="H40" s="9">
        <v>79</v>
      </c>
      <c r="I40" s="8" t="s">
        <v>129</v>
      </c>
      <c r="J40" s="10"/>
      <c r="K40" s="10" t="str">
        <f>'計算用'!V81</f>
        <v>(－x－７)＋(７x－３)</v>
      </c>
      <c r="L40" s="10"/>
      <c r="M40" s="8" t="s">
        <v>128</v>
      </c>
      <c r="N40" s="9">
        <v>94</v>
      </c>
      <c r="O40" s="8" t="s">
        <v>129</v>
      </c>
      <c r="P40" s="10"/>
      <c r="Q40" s="10" t="str">
        <f>'計算用'!V96</f>
        <v>(y＋６)－(４y－１)</v>
      </c>
    </row>
    <row r="41" spans="1:17" ht="75" customHeight="1">
      <c r="A41" s="8" t="s">
        <v>128</v>
      </c>
      <c r="B41" s="9">
        <v>65</v>
      </c>
      <c r="C41" s="8" t="s">
        <v>129</v>
      </c>
      <c r="D41" s="10"/>
      <c r="E41" s="10" t="str">
        <f>'計算用'!V67</f>
        <v>(４y＋５)＋(－６y－９)</v>
      </c>
      <c r="F41" s="10"/>
      <c r="G41" s="8" t="s">
        <v>128</v>
      </c>
      <c r="H41" s="9">
        <v>80</v>
      </c>
      <c r="I41" s="8" t="s">
        <v>129</v>
      </c>
      <c r="J41" s="10"/>
      <c r="K41" s="10" t="str">
        <f>'計算用'!V82</f>
        <v>(－９x＋６)＋(９x－７)</v>
      </c>
      <c r="L41" s="10"/>
      <c r="M41" s="8" t="s">
        <v>128</v>
      </c>
      <c r="N41" s="9">
        <v>95</v>
      </c>
      <c r="O41" s="8" t="s">
        <v>129</v>
      </c>
      <c r="P41" s="10"/>
      <c r="Q41" s="10" t="str">
        <f>'計算用'!V97</f>
        <v>(－２x－９)－(３x－８)</v>
      </c>
    </row>
    <row r="42" spans="1:17" ht="75" customHeight="1">
      <c r="A42" s="8"/>
      <c r="B42" s="9"/>
      <c r="C42" s="8"/>
      <c r="D42" s="10"/>
      <c r="E42" s="10"/>
      <c r="F42" s="10"/>
      <c r="G42" s="8"/>
      <c r="H42" s="9"/>
      <c r="I42" s="8"/>
      <c r="J42" s="10"/>
      <c r="K42" s="10"/>
      <c r="L42" s="10"/>
      <c r="M42" s="8" t="s">
        <v>128</v>
      </c>
      <c r="N42" s="9">
        <v>96</v>
      </c>
      <c r="O42" s="8" t="s">
        <v>129</v>
      </c>
      <c r="P42" s="10"/>
      <c r="Q42" s="10" t="str">
        <f>'計算用'!V98</f>
        <v>(６a－３)－(５a＋４)</v>
      </c>
    </row>
    <row r="43" spans="1:17" ht="75" customHeight="1">
      <c r="A43" s="8"/>
      <c r="B43" s="9"/>
      <c r="C43" s="8"/>
      <c r="D43" s="10"/>
      <c r="E43" s="10"/>
      <c r="F43" s="10"/>
      <c r="G43" s="8"/>
      <c r="H43" s="9"/>
      <c r="I43" s="8"/>
      <c r="J43" s="10"/>
      <c r="K43" s="10"/>
      <c r="L43" s="10"/>
      <c r="M43" s="8" t="s">
        <v>128</v>
      </c>
      <c r="N43" s="9">
        <v>97</v>
      </c>
      <c r="O43" s="8" t="s">
        <v>129</v>
      </c>
      <c r="P43" s="10"/>
      <c r="Q43" s="10" t="str">
        <f>'計算用'!V99</f>
        <v>(７x－５)－(８x＋５)</v>
      </c>
    </row>
    <row r="44" spans="1:17" ht="75" customHeight="1">
      <c r="A44" s="8"/>
      <c r="B44" s="9"/>
      <c r="C44" s="8"/>
      <c r="D44" s="10"/>
      <c r="E44" s="10"/>
      <c r="F44" s="10"/>
      <c r="G44" s="8"/>
      <c r="H44" s="9"/>
      <c r="I44" s="8"/>
      <c r="J44" s="10"/>
      <c r="K44" s="10"/>
      <c r="L44" s="10"/>
      <c r="M44" s="8" t="s">
        <v>128</v>
      </c>
      <c r="N44" s="9">
        <v>98</v>
      </c>
      <c r="O44" s="8" t="s">
        <v>129</v>
      </c>
      <c r="P44" s="10"/>
      <c r="Q44" s="10" t="str">
        <f>'計算用'!V100</f>
        <v>(８x＋７)－(－７x－５)</v>
      </c>
    </row>
    <row r="45" spans="1:17" ht="75" customHeight="1">
      <c r="A45" s="8"/>
      <c r="B45" s="9"/>
      <c r="C45" s="8"/>
      <c r="D45" s="10"/>
      <c r="E45" s="10"/>
      <c r="F45" s="10"/>
      <c r="G45" s="8"/>
      <c r="H45" s="9"/>
      <c r="I45" s="8"/>
      <c r="J45" s="10"/>
      <c r="K45" s="10"/>
      <c r="L45" s="10"/>
      <c r="M45" s="8" t="s">
        <v>128</v>
      </c>
      <c r="N45" s="9">
        <v>99</v>
      </c>
      <c r="O45" s="8" t="s">
        <v>129</v>
      </c>
      <c r="P45" s="10"/>
      <c r="Q45" s="10" t="str">
        <f>'計算用'!V101</f>
        <v>(－b＋７)－(５b＋５)</v>
      </c>
    </row>
    <row r="46" spans="1:17" ht="75" customHeight="1">
      <c r="A46" s="8"/>
      <c r="B46" s="9"/>
      <c r="C46" s="8"/>
      <c r="D46" s="10"/>
      <c r="E46" s="10"/>
      <c r="F46" s="10"/>
      <c r="G46" s="8"/>
      <c r="H46" s="9"/>
      <c r="I46" s="8"/>
      <c r="J46" s="10"/>
      <c r="K46" s="10"/>
      <c r="L46" s="10"/>
      <c r="M46" s="8" t="s">
        <v>128</v>
      </c>
      <c r="N46" s="11">
        <v>100</v>
      </c>
      <c r="O46" s="8" t="s">
        <v>129</v>
      </c>
      <c r="P46" s="10"/>
      <c r="Q46" s="10" t="str">
        <f>'計算用'!V102</f>
        <v>(－９y－８)－(６y＋５)</v>
      </c>
    </row>
    <row r="47" spans="2:14" ht="27.75" customHeight="1">
      <c r="B47" s="4"/>
      <c r="H47" s="4"/>
      <c r="N47" s="4"/>
    </row>
    <row r="48" spans="2:14" ht="13.5" customHeight="1">
      <c r="B48" s="4"/>
      <c r="E48" s="16" t="s">
        <v>237</v>
      </c>
      <c r="F48" s="17">
        <f>$F$1</f>
        <v>1</v>
      </c>
      <c r="H48" s="4"/>
      <c r="K48" s="19" t="s">
        <v>100</v>
      </c>
      <c r="N48" s="4"/>
    </row>
    <row r="49" spans="2:14" ht="13.5" customHeight="1">
      <c r="B49" s="4"/>
      <c r="E49" s="16"/>
      <c r="F49" s="17"/>
      <c r="H49" s="4"/>
      <c r="K49" s="20"/>
      <c r="N49" s="4"/>
    </row>
    <row r="50" spans="2:14" ht="12.75">
      <c r="B50" s="4"/>
      <c r="H50" s="4"/>
      <c r="N50" s="4"/>
    </row>
    <row r="51" spans="1:17" ht="22.5" customHeight="1">
      <c r="A51" s="1" t="s">
        <v>130</v>
      </c>
      <c r="B51" s="4">
        <v>1</v>
      </c>
      <c r="C51" s="1" t="s">
        <v>131</v>
      </c>
      <c r="E51" s="5" t="str">
        <f>'計算用'!AC3</f>
        <v>－１２y</v>
      </c>
      <c r="G51" s="1" t="s">
        <v>130</v>
      </c>
      <c r="H51" s="4">
        <v>51</v>
      </c>
      <c r="I51" s="1" t="s">
        <v>131</v>
      </c>
      <c r="K51" s="5" t="str">
        <f>'計算用'!AC53</f>
        <v>＋１１</v>
      </c>
      <c r="Q51" s="5"/>
    </row>
    <row r="52" spans="1:17" ht="22.5" customHeight="1">
      <c r="A52" s="1" t="s">
        <v>130</v>
      </c>
      <c r="B52" s="4">
        <v>2</v>
      </c>
      <c r="C52" s="1" t="s">
        <v>131</v>
      </c>
      <c r="E52" s="5" t="str">
        <f>'計算用'!AC4</f>
        <v>－３a</v>
      </c>
      <c r="G52" s="1" t="s">
        <v>130</v>
      </c>
      <c r="H52" s="4">
        <v>52</v>
      </c>
      <c r="I52" s="1" t="s">
        <v>131</v>
      </c>
      <c r="K52" s="5" t="str">
        <f>'計算用'!AC54</f>
        <v>－５</v>
      </c>
      <c r="Q52" s="5"/>
    </row>
    <row r="53" spans="1:17" ht="22.5" customHeight="1">
      <c r="A53" s="1" t="s">
        <v>130</v>
      </c>
      <c r="B53" s="4">
        <v>3</v>
      </c>
      <c r="C53" s="1" t="s">
        <v>131</v>
      </c>
      <c r="E53" s="5" t="str">
        <f>'計算用'!AC5</f>
        <v>－３b</v>
      </c>
      <c r="G53" s="1" t="s">
        <v>130</v>
      </c>
      <c r="H53" s="4">
        <v>53</v>
      </c>
      <c r="I53" s="1" t="s">
        <v>131</v>
      </c>
      <c r="K53" s="5" t="str">
        <f>'計算用'!AC55</f>
        <v>－８a－６</v>
      </c>
      <c r="Q53" s="5"/>
    </row>
    <row r="54" spans="1:17" ht="22.5" customHeight="1">
      <c r="A54" s="1" t="s">
        <v>130</v>
      </c>
      <c r="B54" s="4">
        <v>4</v>
      </c>
      <c r="C54" s="1" t="s">
        <v>131</v>
      </c>
      <c r="E54" s="5" t="str">
        <f>'計算用'!AC6</f>
        <v>２y</v>
      </c>
      <c r="G54" s="1" t="s">
        <v>130</v>
      </c>
      <c r="H54" s="4">
        <v>54</v>
      </c>
      <c r="I54" s="1" t="s">
        <v>131</v>
      </c>
      <c r="K54" s="5" t="str">
        <f>'計算用'!AC56</f>
        <v>－８y＋１５</v>
      </c>
      <c r="Q54" s="5"/>
    </row>
    <row r="55" spans="1:17" ht="22.5" customHeight="1">
      <c r="A55" s="1" t="s">
        <v>130</v>
      </c>
      <c r="B55" s="4">
        <v>5</v>
      </c>
      <c r="C55" s="1" t="s">
        <v>131</v>
      </c>
      <c r="E55" s="5" t="str">
        <f>'計算用'!AC7</f>
        <v>a</v>
      </c>
      <c r="G55" s="1" t="s">
        <v>130</v>
      </c>
      <c r="H55" s="4">
        <v>55</v>
      </c>
      <c r="I55" s="1" t="s">
        <v>131</v>
      </c>
      <c r="K55" s="5" t="str">
        <f>'計算用'!AC57</f>
        <v>７y＋１２</v>
      </c>
      <c r="Q55" s="5"/>
    </row>
    <row r="56" spans="1:17" ht="22.5" customHeight="1">
      <c r="A56" s="1" t="s">
        <v>130</v>
      </c>
      <c r="B56" s="4">
        <v>6</v>
      </c>
      <c r="C56" s="1" t="s">
        <v>131</v>
      </c>
      <c r="E56" s="5" t="str">
        <f>'計算用'!AC8</f>
        <v>－y</v>
      </c>
      <c r="G56" s="1" t="s">
        <v>130</v>
      </c>
      <c r="H56" s="4">
        <v>56</v>
      </c>
      <c r="I56" s="1" t="s">
        <v>131</v>
      </c>
      <c r="K56" s="5" t="str">
        <f>'計算用'!AC58</f>
        <v>６y＋７</v>
      </c>
      <c r="Q56" s="5"/>
    </row>
    <row r="57" spans="1:17" ht="22.5" customHeight="1">
      <c r="A57" s="1" t="s">
        <v>130</v>
      </c>
      <c r="B57" s="4">
        <v>7</v>
      </c>
      <c r="C57" s="1" t="s">
        <v>131</v>
      </c>
      <c r="E57" s="5" t="str">
        <f>'計算用'!AC9</f>
        <v>１５b</v>
      </c>
      <c r="G57" s="1" t="s">
        <v>130</v>
      </c>
      <c r="H57" s="4">
        <v>57</v>
      </c>
      <c r="I57" s="1" t="s">
        <v>131</v>
      </c>
      <c r="K57" s="5" t="str">
        <f>'計算用'!AC59</f>
        <v>－２a＋４</v>
      </c>
      <c r="Q57" s="5"/>
    </row>
    <row r="58" spans="1:17" ht="22.5" customHeight="1">
      <c r="A58" s="1" t="s">
        <v>130</v>
      </c>
      <c r="B58" s="4">
        <v>8</v>
      </c>
      <c r="C58" s="1" t="s">
        <v>131</v>
      </c>
      <c r="E58" s="5" t="str">
        <f>'計算用'!AC10</f>
        <v>４y</v>
      </c>
      <c r="G58" s="1" t="s">
        <v>130</v>
      </c>
      <c r="H58" s="4">
        <v>58</v>
      </c>
      <c r="I58" s="1" t="s">
        <v>131</v>
      </c>
      <c r="K58" s="5" t="str">
        <f>'計算用'!AC60</f>
        <v>－１２</v>
      </c>
      <c r="Q58" s="5"/>
    </row>
    <row r="59" spans="1:17" ht="22.5" customHeight="1">
      <c r="A59" s="1" t="s">
        <v>130</v>
      </c>
      <c r="B59" s="4">
        <v>9</v>
      </c>
      <c r="C59" s="1" t="s">
        <v>131</v>
      </c>
      <c r="E59" s="5" t="str">
        <f>'計算用'!AC11</f>
        <v>１１x</v>
      </c>
      <c r="G59" s="1" t="s">
        <v>130</v>
      </c>
      <c r="H59" s="4">
        <v>59</v>
      </c>
      <c r="I59" s="1" t="s">
        <v>131</v>
      </c>
      <c r="K59" s="5" t="str">
        <f>'計算用'!AC61</f>
        <v>１４a－１８</v>
      </c>
      <c r="Q59" s="5"/>
    </row>
    <row r="60" spans="1:17" ht="22.5" customHeight="1">
      <c r="A60" s="1" t="s">
        <v>130</v>
      </c>
      <c r="B60" s="4">
        <v>10</v>
      </c>
      <c r="C60" s="1" t="s">
        <v>131</v>
      </c>
      <c r="E60" s="5" t="str">
        <f>'計算用'!AC12</f>
        <v>－８a</v>
      </c>
      <c r="G60" s="1" t="s">
        <v>130</v>
      </c>
      <c r="H60" s="4">
        <v>60</v>
      </c>
      <c r="I60" s="1" t="s">
        <v>131</v>
      </c>
      <c r="K60" s="5" t="str">
        <f>'計算用'!AC62</f>
        <v>１５x＋１５</v>
      </c>
      <c r="Q60" s="5"/>
    </row>
    <row r="61" spans="1:17" ht="22.5" customHeight="1">
      <c r="A61" s="1" t="s">
        <v>130</v>
      </c>
      <c r="B61" s="4">
        <v>11</v>
      </c>
      <c r="C61" s="1" t="s">
        <v>131</v>
      </c>
      <c r="E61" s="5" t="str">
        <f>'計算用'!AC13</f>
        <v>５a</v>
      </c>
      <c r="G61" s="1" t="s">
        <v>130</v>
      </c>
      <c r="H61" s="4">
        <v>61</v>
      </c>
      <c r="I61" s="1" t="s">
        <v>131</v>
      </c>
      <c r="K61" s="5" t="str">
        <f>'計算用'!AC63</f>
        <v>２x－１３</v>
      </c>
      <c r="Q61" s="5"/>
    </row>
    <row r="62" spans="1:17" ht="22.5" customHeight="1">
      <c r="A62" s="1" t="s">
        <v>130</v>
      </c>
      <c r="B62" s="4">
        <v>12</v>
      </c>
      <c r="C62" s="1" t="s">
        <v>131</v>
      </c>
      <c r="E62" s="5" t="str">
        <f>'計算用'!AC14</f>
        <v>x</v>
      </c>
      <c r="G62" s="1" t="s">
        <v>130</v>
      </c>
      <c r="H62" s="4">
        <v>62</v>
      </c>
      <c r="I62" s="1" t="s">
        <v>131</v>
      </c>
      <c r="K62" s="5" t="str">
        <f>'計算用'!AC64</f>
        <v>１１a－４</v>
      </c>
      <c r="Q62" s="5"/>
    </row>
    <row r="63" spans="1:17" ht="22.5" customHeight="1">
      <c r="A63" s="1" t="s">
        <v>130</v>
      </c>
      <c r="B63" s="4">
        <v>13</v>
      </c>
      <c r="C63" s="1" t="s">
        <v>131</v>
      </c>
      <c r="E63" s="5" t="str">
        <f>'計算用'!AC15</f>
        <v>５x</v>
      </c>
      <c r="G63" s="1" t="s">
        <v>130</v>
      </c>
      <c r="H63" s="4">
        <v>63</v>
      </c>
      <c r="I63" s="1" t="s">
        <v>131</v>
      </c>
      <c r="K63" s="5" t="str">
        <f>'計算用'!AC65</f>
        <v>－１０x－１１</v>
      </c>
      <c r="Q63" s="5"/>
    </row>
    <row r="64" spans="1:17" ht="22.5" customHeight="1">
      <c r="A64" s="1" t="s">
        <v>130</v>
      </c>
      <c r="B64" s="4">
        <v>14</v>
      </c>
      <c r="C64" s="1" t="s">
        <v>131</v>
      </c>
      <c r="E64" s="5" t="str">
        <f>'計算用'!AC16</f>
        <v>－７x</v>
      </c>
      <c r="G64" s="1" t="s">
        <v>130</v>
      </c>
      <c r="H64" s="4">
        <v>64</v>
      </c>
      <c r="I64" s="1" t="s">
        <v>131</v>
      </c>
      <c r="K64" s="5" t="str">
        <f>'計算用'!AC66</f>
        <v>－６b＋１０</v>
      </c>
      <c r="Q64" s="5"/>
    </row>
    <row r="65" spans="1:17" ht="22.5" customHeight="1">
      <c r="A65" s="1" t="s">
        <v>130</v>
      </c>
      <c r="B65" s="4">
        <v>15</v>
      </c>
      <c r="C65" s="1" t="s">
        <v>131</v>
      </c>
      <c r="E65" s="5" t="str">
        <f>'計算用'!AC17</f>
        <v>－３b</v>
      </c>
      <c r="G65" s="1" t="s">
        <v>130</v>
      </c>
      <c r="H65" s="4">
        <v>65</v>
      </c>
      <c r="I65" s="1" t="s">
        <v>131</v>
      </c>
      <c r="K65" s="5" t="str">
        <f>'計算用'!AC67</f>
        <v>－２y－４</v>
      </c>
      <c r="Q65" s="5"/>
    </row>
    <row r="66" spans="1:17" ht="22.5" customHeight="1">
      <c r="A66" s="1" t="s">
        <v>130</v>
      </c>
      <c r="B66" s="4">
        <v>16</v>
      </c>
      <c r="C66" s="1" t="s">
        <v>131</v>
      </c>
      <c r="E66" s="5" t="str">
        <f>'計算用'!AC18</f>
        <v>－９x</v>
      </c>
      <c r="G66" s="1" t="s">
        <v>130</v>
      </c>
      <c r="H66" s="4">
        <v>66</v>
      </c>
      <c r="I66" s="1" t="s">
        <v>131</v>
      </c>
      <c r="K66" s="5" t="str">
        <f>'計算用'!AC68</f>
        <v>－１８y－１</v>
      </c>
      <c r="Q66" s="5"/>
    </row>
    <row r="67" spans="1:17" ht="22.5" customHeight="1">
      <c r="A67" s="1" t="s">
        <v>130</v>
      </c>
      <c r="B67" s="4">
        <v>17</v>
      </c>
      <c r="C67" s="1" t="s">
        <v>131</v>
      </c>
      <c r="E67" s="5" t="str">
        <f>'計算用'!AC19</f>
        <v>－６y</v>
      </c>
      <c r="G67" s="1" t="s">
        <v>130</v>
      </c>
      <c r="H67" s="4">
        <v>67</v>
      </c>
      <c r="I67" s="1" t="s">
        <v>131</v>
      </c>
      <c r="K67" s="5" t="str">
        <f>'計算用'!AC69</f>
        <v>６x－１３</v>
      </c>
      <c r="Q67" s="5"/>
    </row>
    <row r="68" spans="1:17" ht="22.5" customHeight="1">
      <c r="A68" s="1" t="s">
        <v>130</v>
      </c>
      <c r="B68" s="4">
        <v>18</v>
      </c>
      <c r="C68" s="1" t="s">
        <v>131</v>
      </c>
      <c r="E68" s="5" t="str">
        <f>'計算用'!AC20</f>
        <v>－a</v>
      </c>
      <c r="G68" s="1" t="s">
        <v>130</v>
      </c>
      <c r="H68" s="4">
        <v>68</v>
      </c>
      <c r="I68" s="1" t="s">
        <v>131</v>
      </c>
      <c r="K68" s="5" t="str">
        <f>'計算用'!AC70</f>
        <v>－６a－８</v>
      </c>
      <c r="Q68" s="5"/>
    </row>
    <row r="69" spans="1:17" ht="22.5" customHeight="1">
      <c r="A69" s="1" t="s">
        <v>130</v>
      </c>
      <c r="B69" s="4">
        <v>19</v>
      </c>
      <c r="C69" s="1" t="s">
        <v>131</v>
      </c>
      <c r="E69" s="5" t="str">
        <f>'計算用'!AC21</f>
        <v>－１２x</v>
      </c>
      <c r="G69" s="1" t="s">
        <v>130</v>
      </c>
      <c r="H69" s="4">
        <v>69</v>
      </c>
      <c r="I69" s="1" t="s">
        <v>131</v>
      </c>
      <c r="K69" s="5" t="str">
        <f>'計算用'!AC71</f>
        <v>－１０a－８</v>
      </c>
      <c r="Q69" s="5"/>
    </row>
    <row r="70" spans="1:17" ht="22.5" customHeight="1">
      <c r="A70" s="1" t="s">
        <v>130</v>
      </c>
      <c r="B70" s="4">
        <v>20</v>
      </c>
      <c r="C70" s="1" t="s">
        <v>131</v>
      </c>
      <c r="E70" s="5" t="str">
        <f>'計算用'!AC22</f>
        <v>３x</v>
      </c>
      <c r="G70" s="1" t="s">
        <v>130</v>
      </c>
      <c r="H70" s="4">
        <v>70</v>
      </c>
      <c r="I70" s="1" t="s">
        <v>131</v>
      </c>
      <c r="K70" s="5" t="str">
        <f>'計算用'!AC72</f>
        <v>６a＋４</v>
      </c>
      <c r="Q70" s="5"/>
    </row>
    <row r="71" spans="1:17" ht="22.5" customHeight="1">
      <c r="A71" s="1" t="s">
        <v>130</v>
      </c>
      <c r="B71" s="4">
        <v>21</v>
      </c>
      <c r="C71" s="1" t="s">
        <v>131</v>
      </c>
      <c r="E71" s="5" t="str">
        <f>'計算用'!AC23</f>
        <v>－７x</v>
      </c>
      <c r="G71" s="1" t="s">
        <v>130</v>
      </c>
      <c r="H71" s="4">
        <v>71</v>
      </c>
      <c r="I71" s="1" t="s">
        <v>131</v>
      </c>
      <c r="K71" s="5" t="str">
        <f>'計算用'!AC73</f>
        <v>－x＋１６</v>
      </c>
      <c r="Q71" s="5"/>
    </row>
    <row r="72" spans="1:17" ht="22.5" customHeight="1">
      <c r="A72" s="1" t="s">
        <v>130</v>
      </c>
      <c r="B72" s="4">
        <v>22</v>
      </c>
      <c r="C72" s="1" t="s">
        <v>131</v>
      </c>
      <c r="E72" s="5" t="str">
        <f>'計算用'!AC24</f>
        <v>－７y</v>
      </c>
      <c r="G72" s="1" t="s">
        <v>130</v>
      </c>
      <c r="H72" s="4">
        <v>72</v>
      </c>
      <c r="I72" s="1" t="s">
        <v>131</v>
      </c>
      <c r="K72" s="5" t="str">
        <f>'計算用'!AC74</f>
        <v>－３b＋１２</v>
      </c>
      <c r="Q72" s="5"/>
    </row>
    <row r="73" spans="1:17" ht="22.5" customHeight="1">
      <c r="A73" s="1" t="s">
        <v>130</v>
      </c>
      <c r="B73" s="4">
        <v>23</v>
      </c>
      <c r="C73" s="1" t="s">
        <v>131</v>
      </c>
      <c r="E73" s="5" t="str">
        <f>'計算用'!AC25</f>
        <v>４x</v>
      </c>
      <c r="G73" s="1" t="s">
        <v>130</v>
      </c>
      <c r="H73" s="4">
        <v>73</v>
      </c>
      <c r="I73" s="1" t="s">
        <v>131</v>
      </c>
      <c r="K73" s="5" t="str">
        <f>'計算用'!AC75</f>
        <v>x－１</v>
      </c>
      <c r="Q73" s="5"/>
    </row>
    <row r="74" spans="1:17" ht="22.5" customHeight="1">
      <c r="A74" s="1" t="s">
        <v>130</v>
      </c>
      <c r="B74" s="4">
        <v>24</v>
      </c>
      <c r="C74" s="1" t="s">
        <v>131</v>
      </c>
      <c r="E74" s="5" t="str">
        <f>'計算用'!AC26</f>
        <v>－２x</v>
      </c>
      <c r="G74" s="1" t="s">
        <v>130</v>
      </c>
      <c r="H74" s="4">
        <v>74</v>
      </c>
      <c r="I74" s="1" t="s">
        <v>131</v>
      </c>
      <c r="K74" s="5" t="str">
        <f>'計算用'!AC76</f>
        <v>－２y－６</v>
      </c>
      <c r="Q74" s="5"/>
    </row>
    <row r="75" spans="1:17" ht="22.5" customHeight="1">
      <c r="A75" s="1" t="s">
        <v>130</v>
      </c>
      <c r="B75" s="4">
        <v>25</v>
      </c>
      <c r="C75" s="1" t="s">
        <v>131</v>
      </c>
      <c r="E75" s="5" t="str">
        <f>'計算用'!AC27</f>
        <v>２a</v>
      </c>
      <c r="G75" s="1" t="s">
        <v>130</v>
      </c>
      <c r="H75" s="4">
        <v>75</v>
      </c>
      <c r="I75" s="1" t="s">
        <v>131</v>
      </c>
      <c r="K75" s="5" t="str">
        <f>'計算用'!AC77</f>
        <v>－１５b－１０</v>
      </c>
      <c r="Q75" s="5"/>
    </row>
    <row r="76" spans="1:17" ht="22.5" customHeight="1">
      <c r="A76" s="1" t="s">
        <v>130</v>
      </c>
      <c r="B76" s="4">
        <v>26</v>
      </c>
      <c r="C76" s="1" t="s">
        <v>131</v>
      </c>
      <c r="E76" s="5" t="str">
        <f>'計算用'!AC28</f>
        <v>－１２y</v>
      </c>
      <c r="G76" s="1" t="s">
        <v>130</v>
      </c>
      <c r="H76" s="4">
        <v>76</v>
      </c>
      <c r="I76" s="1" t="s">
        <v>131</v>
      </c>
      <c r="K76" s="5" t="str">
        <f>'計算用'!AC78</f>
        <v>－５y－２</v>
      </c>
      <c r="Q76" s="5"/>
    </row>
    <row r="77" spans="1:17" ht="22.5" customHeight="1">
      <c r="A77" s="1" t="s">
        <v>130</v>
      </c>
      <c r="B77" s="4">
        <v>27</v>
      </c>
      <c r="C77" s="1" t="s">
        <v>131</v>
      </c>
      <c r="E77" s="5" t="str">
        <f>'計算用'!AC29</f>
        <v>２y</v>
      </c>
      <c r="G77" s="1" t="s">
        <v>130</v>
      </c>
      <c r="H77" s="4">
        <v>77</v>
      </c>
      <c r="I77" s="1" t="s">
        <v>131</v>
      </c>
      <c r="K77" s="5" t="str">
        <f>'計算用'!AC79</f>
        <v>－１０b－２</v>
      </c>
      <c r="Q77" s="5"/>
    </row>
    <row r="78" spans="1:17" ht="22.5" customHeight="1">
      <c r="A78" s="1" t="s">
        <v>130</v>
      </c>
      <c r="B78" s="4">
        <v>28</v>
      </c>
      <c r="C78" s="1" t="s">
        <v>131</v>
      </c>
      <c r="E78" s="5" t="str">
        <f>'計算用'!AC30</f>
        <v>－４b</v>
      </c>
      <c r="G78" s="1" t="s">
        <v>130</v>
      </c>
      <c r="H78" s="4">
        <v>78</v>
      </c>
      <c r="I78" s="1" t="s">
        <v>131</v>
      </c>
      <c r="K78" s="5" t="str">
        <f>'計算用'!AC80</f>
        <v>－４b＋８</v>
      </c>
      <c r="Q78" s="5"/>
    </row>
    <row r="79" spans="1:17" ht="22.5" customHeight="1">
      <c r="A79" s="1" t="s">
        <v>130</v>
      </c>
      <c r="B79" s="4">
        <v>29</v>
      </c>
      <c r="C79" s="1" t="s">
        <v>131</v>
      </c>
      <c r="E79" s="5" t="str">
        <f>'計算用'!AC31</f>
        <v>１２b</v>
      </c>
      <c r="G79" s="1" t="s">
        <v>130</v>
      </c>
      <c r="H79" s="4">
        <v>79</v>
      </c>
      <c r="I79" s="1" t="s">
        <v>131</v>
      </c>
      <c r="K79" s="5" t="str">
        <f>'計算用'!AC81</f>
        <v>６x－１０</v>
      </c>
      <c r="Q79" s="5"/>
    </row>
    <row r="80" spans="1:17" ht="22.5" customHeight="1">
      <c r="A80" s="1" t="s">
        <v>130</v>
      </c>
      <c r="B80" s="4">
        <v>30</v>
      </c>
      <c r="C80" s="1" t="s">
        <v>131</v>
      </c>
      <c r="E80" s="5" t="str">
        <f>'計算用'!AC32</f>
        <v>１６b</v>
      </c>
      <c r="G80" s="1" t="s">
        <v>130</v>
      </c>
      <c r="H80" s="4">
        <v>80</v>
      </c>
      <c r="I80" s="1" t="s">
        <v>131</v>
      </c>
      <c r="K80" s="5" t="str">
        <f>'計算用'!AC82</f>
        <v>－１</v>
      </c>
      <c r="Q80" s="5"/>
    </row>
    <row r="81" spans="1:17" ht="22.5" customHeight="1">
      <c r="A81" s="1" t="s">
        <v>130</v>
      </c>
      <c r="B81" s="4">
        <v>31</v>
      </c>
      <c r="C81" s="1" t="s">
        <v>131</v>
      </c>
      <c r="E81" s="5" t="str">
        <f>'計算用'!AC33</f>
        <v>８y</v>
      </c>
      <c r="G81" s="1" t="s">
        <v>130</v>
      </c>
      <c r="H81" s="4">
        <v>81</v>
      </c>
      <c r="I81" s="1" t="s">
        <v>131</v>
      </c>
      <c r="K81" s="5" t="str">
        <f>'計算用'!AC83</f>
        <v>４x－５</v>
      </c>
      <c r="Q81" s="5"/>
    </row>
    <row r="82" spans="1:17" ht="22.5" customHeight="1">
      <c r="A82" s="1" t="s">
        <v>130</v>
      </c>
      <c r="B82" s="4">
        <v>32</v>
      </c>
      <c r="C82" s="1" t="s">
        <v>131</v>
      </c>
      <c r="E82" s="5" t="str">
        <f>'計算用'!AC34</f>
        <v>４x</v>
      </c>
      <c r="G82" s="1" t="s">
        <v>130</v>
      </c>
      <c r="H82" s="4">
        <v>82</v>
      </c>
      <c r="I82" s="1" t="s">
        <v>131</v>
      </c>
      <c r="K82" s="5" t="str">
        <f>'計算用'!AC84</f>
        <v>１４y＋１４</v>
      </c>
      <c r="Q82" s="5"/>
    </row>
    <row r="83" spans="1:17" ht="22.5" customHeight="1">
      <c r="A83" s="1" t="s">
        <v>130</v>
      </c>
      <c r="B83" s="4">
        <v>33</v>
      </c>
      <c r="C83" s="1" t="s">
        <v>131</v>
      </c>
      <c r="E83" s="5" t="str">
        <f>'計算用'!AC35</f>
        <v>－６a</v>
      </c>
      <c r="G83" s="1" t="s">
        <v>130</v>
      </c>
      <c r="H83" s="4">
        <v>83</v>
      </c>
      <c r="I83" s="1" t="s">
        <v>131</v>
      </c>
      <c r="K83" s="5" t="str">
        <f>'計算用'!AC85</f>
        <v>y－１</v>
      </c>
      <c r="Q83" s="5"/>
    </row>
    <row r="84" spans="1:17" ht="22.5" customHeight="1">
      <c r="A84" s="1" t="s">
        <v>130</v>
      </c>
      <c r="B84" s="4">
        <v>34</v>
      </c>
      <c r="C84" s="1" t="s">
        <v>131</v>
      </c>
      <c r="E84" s="5" t="str">
        <f>'計算用'!AC36</f>
        <v>－３b</v>
      </c>
      <c r="G84" s="1" t="s">
        <v>130</v>
      </c>
      <c r="H84" s="4">
        <v>84</v>
      </c>
      <c r="I84" s="1" t="s">
        <v>131</v>
      </c>
      <c r="K84" s="5" t="str">
        <f>'計算用'!AC86</f>
        <v>－６a－１</v>
      </c>
      <c r="Q84" s="5"/>
    </row>
    <row r="85" spans="1:17" ht="22.5" customHeight="1">
      <c r="A85" s="1" t="s">
        <v>130</v>
      </c>
      <c r="B85" s="4">
        <v>35</v>
      </c>
      <c r="C85" s="1" t="s">
        <v>131</v>
      </c>
      <c r="E85" s="5" t="str">
        <f>'計算用'!AC37</f>
        <v>－１１a</v>
      </c>
      <c r="G85" s="1" t="s">
        <v>130</v>
      </c>
      <c r="H85" s="4">
        <v>85</v>
      </c>
      <c r="I85" s="1" t="s">
        <v>131</v>
      </c>
      <c r="K85" s="5" t="str">
        <f>'計算用'!AC87</f>
        <v>－５x</v>
      </c>
      <c r="Q85" s="5"/>
    </row>
    <row r="86" spans="1:17" ht="22.5" customHeight="1">
      <c r="A86" s="1" t="s">
        <v>130</v>
      </c>
      <c r="B86" s="4">
        <v>36</v>
      </c>
      <c r="C86" s="1" t="s">
        <v>131</v>
      </c>
      <c r="E86" s="5" t="str">
        <f>'計算用'!AC38</f>
        <v>－５a</v>
      </c>
      <c r="G86" s="1" t="s">
        <v>130</v>
      </c>
      <c r="H86" s="4">
        <v>86</v>
      </c>
      <c r="I86" s="1" t="s">
        <v>131</v>
      </c>
      <c r="K86" s="5" t="str">
        <f>'計算用'!AC88</f>
        <v>－５a－２</v>
      </c>
      <c r="O86" s="1"/>
      <c r="Q86" s="5"/>
    </row>
    <row r="87" spans="1:17" ht="22.5" customHeight="1">
      <c r="A87" s="1" t="s">
        <v>130</v>
      </c>
      <c r="B87" s="4">
        <v>37</v>
      </c>
      <c r="C87" s="1" t="s">
        <v>131</v>
      </c>
      <c r="E87" s="5" t="str">
        <f>'計算用'!AC39</f>
        <v>x</v>
      </c>
      <c r="G87" s="1" t="s">
        <v>130</v>
      </c>
      <c r="H87" s="4">
        <v>87</v>
      </c>
      <c r="I87" s="1" t="s">
        <v>131</v>
      </c>
      <c r="K87" s="5" t="str">
        <f>'計算用'!AC89</f>
        <v>３a－１２</v>
      </c>
      <c r="O87" s="1"/>
      <c r="Q87" s="5"/>
    </row>
    <row r="88" spans="1:11" ht="22.5" customHeight="1">
      <c r="A88" s="1" t="s">
        <v>130</v>
      </c>
      <c r="B88" s="4">
        <v>38</v>
      </c>
      <c r="C88" s="1" t="s">
        <v>131</v>
      </c>
      <c r="E88" s="5" t="str">
        <f>'計算用'!AC40</f>
        <v>－７a</v>
      </c>
      <c r="G88" s="1" t="s">
        <v>130</v>
      </c>
      <c r="H88" s="4">
        <v>88</v>
      </c>
      <c r="I88" s="1" t="s">
        <v>131</v>
      </c>
      <c r="K88" s="5" t="str">
        <f>'計算用'!AC90</f>
        <v>６a</v>
      </c>
    </row>
    <row r="89" spans="1:11" ht="22.5" customHeight="1">
      <c r="A89" s="1" t="s">
        <v>130</v>
      </c>
      <c r="B89" s="4">
        <v>39</v>
      </c>
      <c r="C89" s="1" t="s">
        <v>131</v>
      </c>
      <c r="E89" s="5" t="str">
        <f>'計算用'!AC41</f>
        <v>７x</v>
      </c>
      <c r="G89" s="1" t="s">
        <v>130</v>
      </c>
      <c r="H89" s="4">
        <v>89</v>
      </c>
      <c r="I89" s="1" t="s">
        <v>131</v>
      </c>
      <c r="K89" s="5" t="str">
        <f>'計算用'!AC91</f>
        <v>－５b－２</v>
      </c>
    </row>
    <row r="90" spans="1:11" ht="22.5" customHeight="1">
      <c r="A90" s="1" t="s">
        <v>130</v>
      </c>
      <c r="B90" s="4">
        <v>40</v>
      </c>
      <c r="C90" s="1" t="s">
        <v>131</v>
      </c>
      <c r="E90" s="5" t="str">
        <f>'計算用'!AC42</f>
        <v>９x</v>
      </c>
      <c r="G90" s="1" t="s">
        <v>130</v>
      </c>
      <c r="H90" s="4">
        <v>90</v>
      </c>
      <c r="I90" s="1" t="s">
        <v>131</v>
      </c>
      <c r="K90" s="5" t="str">
        <f>'計算用'!AC92</f>
        <v>＋３</v>
      </c>
    </row>
    <row r="91" spans="1:11" ht="22.5" customHeight="1">
      <c r="A91" s="1" t="s">
        <v>130</v>
      </c>
      <c r="B91" s="4">
        <v>41</v>
      </c>
      <c r="C91" s="1" t="s">
        <v>131</v>
      </c>
      <c r="E91" s="5" t="str">
        <f>'計算用'!AC43</f>
        <v>３a</v>
      </c>
      <c r="G91" s="1" t="s">
        <v>130</v>
      </c>
      <c r="H91" s="4">
        <v>91</v>
      </c>
      <c r="I91" s="1" t="s">
        <v>131</v>
      </c>
      <c r="K91" s="5" t="str">
        <f>'計算用'!AC93</f>
        <v>－２x－１４</v>
      </c>
    </row>
    <row r="92" spans="1:11" ht="22.5" customHeight="1">
      <c r="A92" s="1" t="s">
        <v>130</v>
      </c>
      <c r="B92" s="4">
        <v>42</v>
      </c>
      <c r="C92" s="1" t="s">
        <v>131</v>
      </c>
      <c r="E92" s="5" t="str">
        <f>'計算用'!AC44</f>
        <v>－２y－１０</v>
      </c>
      <c r="G92" s="1" t="s">
        <v>130</v>
      </c>
      <c r="H92" s="4">
        <v>92</v>
      </c>
      <c r="I92" s="1" t="s">
        <v>131</v>
      </c>
      <c r="K92" s="5" t="str">
        <f>'計算用'!AC94</f>
        <v>－１４x＋６</v>
      </c>
    </row>
    <row r="93" spans="1:11" ht="22.5" customHeight="1">
      <c r="A93" s="1" t="s">
        <v>130</v>
      </c>
      <c r="B93" s="4">
        <v>43</v>
      </c>
      <c r="C93" s="1" t="s">
        <v>131</v>
      </c>
      <c r="E93" s="5" t="str">
        <f>'計算用'!AC45</f>
        <v>－x＋３</v>
      </c>
      <c r="G93" s="1" t="s">
        <v>130</v>
      </c>
      <c r="H93" s="4">
        <v>93</v>
      </c>
      <c r="I93" s="1" t="s">
        <v>131</v>
      </c>
      <c r="K93" s="5" t="str">
        <f>'計算用'!AC95</f>
        <v>－１５x－５</v>
      </c>
    </row>
    <row r="94" spans="1:11" ht="22.5" customHeight="1">
      <c r="A94" s="1" t="s">
        <v>130</v>
      </c>
      <c r="B94" s="4">
        <v>44</v>
      </c>
      <c r="C94" s="1" t="s">
        <v>131</v>
      </c>
      <c r="E94" s="5" t="str">
        <f>'計算用'!AC46</f>
        <v>－８b＋６</v>
      </c>
      <c r="G94" s="1" t="s">
        <v>130</v>
      </c>
      <c r="H94" s="4">
        <v>94</v>
      </c>
      <c r="I94" s="1" t="s">
        <v>131</v>
      </c>
      <c r="K94" s="5" t="str">
        <f>'計算用'!AC96</f>
        <v>－３y＋７</v>
      </c>
    </row>
    <row r="95" spans="1:11" ht="22.5" customHeight="1">
      <c r="A95" s="1" t="s">
        <v>130</v>
      </c>
      <c r="B95" s="4">
        <v>45</v>
      </c>
      <c r="C95" s="1" t="s">
        <v>131</v>
      </c>
      <c r="E95" s="5" t="str">
        <f>'計算用'!AC47</f>
        <v>－９b＋１１</v>
      </c>
      <c r="G95" s="1" t="s">
        <v>130</v>
      </c>
      <c r="H95" s="4">
        <v>95</v>
      </c>
      <c r="I95" s="1" t="s">
        <v>131</v>
      </c>
      <c r="K95" s="5" t="str">
        <f>'計算用'!AC97</f>
        <v>－５x－１</v>
      </c>
    </row>
    <row r="96" spans="1:11" ht="22.5" customHeight="1">
      <c r="A96" s="1" t="s">
        <v>130</v>
      </c>
      <c r="B96" s="4">
        <v>46</v>
      </c>
      <c r="C96" s="1" t="s">
        <v>131</v>
      </c>
      <c r="E96" s="5" t="str">
        <f>'計算用'!AC48</f>
        <v>１８x－８</v>
      </c>
      <c r="G96" s="1" t="s">
        <v>130</v>
      </c>
      <c r="H96" s="4">
        <v>96</v>
      </c>
      <c r="I96" s="1" t="s">
        <v>131</v>
      </c>
      <c r="K96" s="5" t="str">
        <f>'計算用'!AC98</f>
        <v>a－７</v>
      </c>
    </row>
    <row r="97" spans="1:11" ht="22.5" customHeight="1">
      <c r="A97" s="1" t="s">
        <v>130</v>
      </c>
      <c r="B97" s="4">
        <v>47</v>
      </c>
      <c r="C97" s="1" t="s">
        <v>131</v>
      </c>
      <c r="E97" s="5" t="str">
        <f>'計算用'!AC49</f>
        <v>－４x－１７</v>
      </c>
      <c r="G97" s="1" t="s">
        <v>130</v>
      </c>
      <c r="H97" s="4">
        <v>97</v>
      </c>
      <c r="I97" s="1" t="s">
        <v>131</v>
      </c>
      <c r="K97" s="5" t="str">
        <f>'計算用'!AC99</f>
        <v>－x－１０</v>
      </c>
    </row>
    <row r="98" spans="1:11" ht="22.5" customHeight="1">
      <c r="A98" s="1" t="s">
        <v>130</v>
      </c>
      <c r="B98" s="4">
        <v>48</v>
      </c>
      <c r="C98" s="1" t="s">
        <v>131</v>
      </c>
      <c r="E98" s="5" t="str">
        <f>'計算用'!AC50</f>
        <v>－７x＋１８</v>
      </c>
      <c r="G98" s="1" t="s">
        <v>130</v>
      </c>
      <c r="H98" s="4">
        <v>98</v>
      </c>
      <c r="I98" s="1" t="s">
        <v>131</v>
      </c>
      <c r="K98" s="5" t="str">
        <f>'計算用'!AC100</f>
        <v>１５x＋１２</v>
      </c>
    </row>
    <row r="99" spans="1:11" ht="22.5" customHeight="1">
      <c r="A99" s="1" t="s">
        <v>130</v>
      </c>
      <c r="B99" s="4">
        <v>49</v>
      </c>
      <c r="C99" s="1" t="s">
        <v>131</v>
      </c>
      <c r="E99" s="5" t="str">
        <f>'計算用'!AC51</f>
        <v>－８x－７</v>
      </c>
      <c r="G99" s="1" t="s">
        <v>130</v>
      </c>
      <c r="H99" s="4">
        <v>99</v>
      </c>
      <c r="I99" s="1" t="s">
        <v>131</v>
      </c>
      <c r="K99" s="5" t="str">
        <f>'計算用'!AC101</f>
        <v>－６b＋２</v>
      </c>
    </row>
    <row r="100" spans="1:11" ht="22.5" customHeight="1">
      <c r="A100" s="1" t="s">
        <v>130</v>
      </c>
      <c r="B100" s="4">
        <v>50</v>
      </c>
      <c r="C100" s="1" t="s">
        <v>131</v>
      </c>
      <c r="E100" s="5" t="str">
        <f>'計算用'!AC52</f>
        <v>４b＋３</v>
      </c>
      <c r="G100" s="1" t="s">
        <v>130</v>
      </c>
      <c r="H100" s="6">
        <v>100</v>
      </c>
      <c r="I100" s="1" t="s">
        <v>131</v>
      </c>
      <c r="K100" s="5" t="str">
        <f>'計算用'!AC102</f>
        <v>－１５y－１３</v>
      </c>
    </row>
  </sheetData>
  <sheetProtection/>
  <mergeCells count="11">
    <mergeCell ref="G1:L2"/>
    <mergeCell ref="Q1:Q2"/>
    <mergeCell ref="E24:E25"/>
    <mergeCell ref="F24:F25"/>
    <mergeCell ref="G24:L25"/>
    <mergeCell ref="Q24:Q25"/>
    <mergeCell ref="E48:E49"/>
    <mergeCell ref="F48:F49"/>
    <mergeCell ref="K48:K49"/>
    <mergeCell ref="E1:E2"/>
    <mergeCell ref="F1:F2"/>
  </mergeCells>
  <printOptions/>
  <pageMargins left="0.984251968503937" right="0.984251968503937" top="0.3937007874015748" bottom="0.3937007874015748" header="0.5118110236220472" footer="0.5118110236220472"/>
  <pageSetup horizontalDpi="1200" verticalDpi="1200" orientation="portrait" paperSize="12" scale="69" r:id="rId1"/>
  <rowBreaks count="1" manualBreakCount="1"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2"/>
  <sheetViews>
    <sheetView zoomScalePageLayoutView="0" workbookViewId="0" topLeftCell="A19">
      <selection activeCell="B83" sqref="B83:B102"/>
    </sheetView>
  </sheetViews>
  <sheetFormatPr defaultColWidth="9.00390625" defaultRowHeight="13.5"/>
  <cols>
    <col min="1" max="1" width="12.50390625" style="0" customWidth="1"/>
    <col min="2" max="3" width="6.25390625" style="0" customWidth="1"/>
    <col min="4" max="9" width="6.25390625" style="0" hidden="1" customWidth="1"/>
    <col min="10" max="10" width="2.50390625" style="0" customWidth="1"/>
    <col min="11" max="11" width="4.75390625" style="0" customWidth="1"/>
    <col min="12" max="12" width="2.25390625" style="0" hidden="1" customWidth="1"/>
    <col min="13" max="13" width="4.75390625" style="0" hidden="1" customWidth="1"/>
    <col min="14" max="14" width="2.25390625" style="0" hidden="1" customWidth="1"/>
    <col min="15" max="15" width="0" style="0" hidden="1" customWidth="1"/>
    <col min="16" max="17" width="4.625" style="0" hidden="1" customWidth="1"/>
    <col min="18" max="18" width="2.875" style="0" hidden="1" customWidth="1"/>
    <col min="19" max="19" width="4.875" style="0" hidden="1" customWidth="1"/>
    <col min="20" max="20" width="2.25390625" style="0" hidden="1" customWidth="1"/>
    <col min="21" max="21" width="3.125" style="0" hidden="1" customWidth="1"/>
    <col min="22" max="22" width="20.00390625" style="0" customWidth="1"/>
    <col min="23" max="23" width="2.50390625" style="0" customWidth="1"/>
    <col min="24" max="24" width="4.875" style="0" hidden="1" customWidth="1"/>
    <col min="25" max="25" width="2.25390625" style="0" hidden="1" customWidth="1"/>
    <col min="26" max="28" width="0" style="0" hidden="1" customWidth="1"/>
    <col min="29" max="29" width="15.25390625" style="0" customWidth="1"/>
  </cols>
  <sheetData>
    <row r="2" spans="2:29" ht="13.5" thickBot="1"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V2" s="4" t="s">
        <v>67</v>
      </c>
      <c r="AC2" s="4" t="s">
        <v>100</v>
      </c>
    </row>
    <row r="3" spans="1:29" ht="12.75">
      <c r="A3" t="s">
        <v>236</v>
      </c>
      <c r="B3" s="13">
        <v>1</v>
      </c>
      <c r="C3">
        <f ca="1">INT(RAND()*4)+1</f>
        <v>2</v>
      </c>
      <c r="D3">
        <f ca="1">(INT(RAND()*9)+1)*(INT(RAND()*2)-0.5)*2</f>
        <v>-5</v>
      </c>
      <c r="E3">
        <f ca="1">(INT(RAND()*9)+1)*(INT(RAND()*2)-0.5)*2</f>
        <v>-7</v>
      </c>
      <c r="F3">
        <f ca="1">IF(B3&gt;1,(INT(RAND()*9)+1)*(INT(RAND()*2)-0.5)*2,0)</f>
        <v>0</v>
      </c>
      <c r="G3">
        <f ca="1">IF(B3&gt;2,(INT(RAND()*9)+1)*(INT(RAND()*2)-0.5)*2,0)</f>
        <v>0</v>
      </c>
      <c r="H3">
        <f>IF(B3=1,D3+E3,IF(B3=2,D3+E3+F3,IF(B3=5,D3-F3,D3+F3)))</f>
        <v>-12</v>
      </c>
      <c r="I3">
        <f>IF(B3=5,E3-G3,IF(B3&gt;2,E3+G3,0))</f>
        <v>0</v>
      </c>
      <c r="K3" s="1" t="s">
        <v>132</v>
      </c>
      <c r="L3">
        <f>IF(B3&gt;3,"(","")</f>
      </c>
      <c r="M3" t="str">
        <f>LOOKUP(D3,'作業用'!$H$3:$H$21,'作業用'!$I$3:$I$21)</f>
        <v>－５</v>
      </c>
      <c r="N3" t="str">
        <f>LOOKUP(C3,'作業用'!$T$3:$T$6,'作業用'!$U$3:$U$6)</f>
        <v>y</v>
      </c>
      <c r="O3" t="str">
        <f>IF(B3&gt;2,LOOKUP(E3,'作業用'!$B$3:$B$21,'作業用'!$C$3:$C$21),LOOKUP(E3,'作業用'!$K$3:$K$21,'作業用'!$L$3:$L$21))</f>
        <v>－７</v>
      </c>
      <c r="P3" t="str">
        <f>IF(B3&lt;3,LOOKUP(C3,'作業用'!$T$3:$T$6,'作業用'!$U$3:$U$6),IF(B3=4,")＋(",IF(B3=5,")－(","")))</f>
        <v>y</v>
      </c>
      <c r="Q3">
        <f>IF(B3&gt;3,LOOKUP(F3,'作業用'!$H$3:$H$21,'作業用'!$I$3:$I$21),IF('計算用'!B3&gt;1,LOOKUP(F3,'作業用'!$K$3:$K$21,'作業用'!$L$3:$L$21),""))</f>
      </c>
      <c r="R3">
        <f>IF(B3&gt;1,LOOKUP(C3,'作業用'!$T$3:$T$6,'作業用'!$U$3:$U$6),"")</f>
      </c>
      <c r="S3">
        <f>IF(B3&gt;2,LOOKUP(G3,'作業用'!$B$3:$B$21,'作業用'!$C$3:$C$21),"")</f>
      </c>
      <c r="T3">
        <f>IF(B3&gt;3,")","")</f>
      </c>
      <c r="V3" t="str">
        <f>L3&amp;M3&amp;N3&amp;O3&amp;P3&amp;Q3&amp;R3&amp;S3&amp;T3</f>
        <v>－５y－７y</v>
      </c>
      <c r="X3" t="str">
        <f>IF(H3=0,"",LOOKUP(H3,'作業用'!$Q$3:$Q$57,'作業用'!$R$3:$R$57))</f>
        <v>－１２</v>
      </c>
      <c r="Y3" t="str">
        <f>IF(H3=0,"",LOOKUP(C3,'作業用'!$T$3:$T$6,'作業用'!$U$3:$U$6))</f>
        <v>y</v>
      </c>
      <c r="Z3">
        <f>IF(I3=0,"",LOOKUP(I3,'作業用'!$N$3:$N$57,'作業用'!$O$3:$O$57))</f>
      </c>
      <c r="AA3" t="str">
        <f>X3&amp;Y3&amp;Z3</f>
        <v>－１２y</v>
      </c>
      <c r="AC3" t="str">
        <f>IF(AA3="","０",AA3)</f>
        <v>－１２y</v>
      </c>
    </row>
    <row r="4" spans="1:29" ht="12.75">
      <c r="A4" t="s">
        <v>234</v>
      </c>
      <c r="B4" s="14">
        <v>1</v>
      </c>
      <c r="C4">
        <f aca="true" ca="1" t="shared" si="0" ref="C4:C67">INT(RAND()*4)+1</f>
        <v>3</v>
      </c>
      <c r="D4">
        <f aca="true" ca="1" t="shared" si="1" ref="D4:E19">(INT(RAND()*9)+1)*(INT(RAND()*2)-0.5)*2</f>
        <v>-2</v>
      </c>
      <c r="E4">
        <f ca="1" t="shared" si="1"/>
        <v>-1</v>
      </c>
      <c r="F4">
        <f ca="1">IF(B4&gt;1,(INT(RAND()*9)+1)*(INT(RAND()*2)-0.5)*2,0)</f>
        <v>0</v>
      </c>
      <c r="G4">
        <f ca="1">IF(B4&gt;2,(INT(RAND()*9)+1)*(INT(RAND()*2)-0.5)*2,0)</f>
        <v>0</v>
      </c>
      <c r="H4">
        <f>IF(B4=1,D4+E4,IF(B4=2,D4+E4+F4,IF(B4=5,D4-F4,D4+F4)))</f>
        <v>-3</v>
      </c>
      <c r="I4">
        <f>IF(B4=5,E4-G4,IF(B4&gt;2,E4+G4,0))</f>
        <v>0</v>
      </c>
      <c r="K4" s="1" t="s">
        <v>133</v>
      </c>
      <c r="L4">
        <f>IF(B4&gt;3,"(","")</f>
      </c>
      <c r="M4" t="str">
        <f>LOOKUP(D4,'作業用'!$H$3:$H$21,'作業用'!$I$3:$I$21)</f>
        <v>－２</v>
      </c>
      <c r="N4" t="str">
        <f>LOOKUP(C4,'作業用'!$T$3:$T$6,'作業用'!$U$3:$U$6)</f>
        <v>a</v>
      </c>
      <c r="O4" t="str">
        <f>IF(B4&gt;2,LOOKUP(E4,'作業用'!$B$3:$B$21,'作業用'!$C$3:$C$21),LOOKUP(E4,'作業用'!$K$3:$K$21,'作業用'!$L$3:$L$21))</f>
        <v>－</v>
      </c>
      <c r="P4" t="str">
        <f>IF(B4&lt;3,LOOKUP(C4,'作業用'!$T$3:$T$6,'作業用'!$U$3:$U$6),IF(B4=4,")＋(",IF(B4=5,")－(","")))</f>
        <v>a</v>
      </c>
      <c r="Q4">
        <f>IF(B4&gt;3,LOOKUP(F4,'作業用'!$H$3:$H$21,'作業用'!$I$3:$I$21),IF('計算用'!B4&gt;1,LOOKUP(F4,'作業用'!$K$3:$K$21,'作業用'!$L$3:$L$21),""))</f>
      </c>
      <c r="R4">
        <f>IF(B4&gt;1,LOOKUP(C4,'作業用'!$T$3:$T$6,'作業用'!$U$3:$U$6),"")</f>
      </c>
      <c r="S4">
        <f>IF(B4&gt;2,LOOKUP(G4,'作業用'!$B$3:$B$21,'作業用'!$C$3:$C$21),"")</f>
      </c>
      <c r="T4">
        <f>IF(B4&gt;3,")","")</f>
      </c>
      <c r="V4" t="str">
        <f>L4&amp;M4&amp;N4&amp;O4&amp;P4&amp;Q4&amp;R4&amp;S4&amp;T4</f>
        <v>－２a－a</v>
      </c>
      <c r="X4" t="str">
        <f>IF(H4=0,"",LOOKUP(H4,'作業用'!$Q$3:$Q$57,'作業用'!$R$3:$R$57))</f>
        <v>－３</v>
      </c>
      <c r="Y4" t="str">
        <f>IF(H4=0,"",LOOKUP(C4,'作業用'!$T$3:$T$6,'作業用'!$U$3:$U$6))</f>
        <v>a</v>
      </c>
      <c r="Z4">
        <f>IF(I4=0,"",LOOKUP(I4,'作業用'!$N$3:$N$57,'作業用'!$O$3:$O$57))</f>
      </c>
      <c r="AA4" t="str">
        <f>X4&amp;Y4&amp;Z4</f>
        <v>－３a</v>
      </c>
      <c r="AC4" t="str">
        <f>IF(AA4="","０",AA4)</f>
        <v>－３a</v>
      </c>
    </row>
    <row r="5" spans="1:29" ht="12.75">
      <c r="A5" t="s">
        <v>235</v>
      </c>
      <c r="B5" s="14">
        <v>1</v>
      </c>
      <c r="C5">
        <f ca="1" t="shared" si="0"/>
        <v>4</v>
      </c>
      <c r="D5">
        <f ca="1" t="shared" si="1"/>
        <v>-5</v>
      </c>
      <c r="E5">
        <f ca="1" t="shared" si="1"/>
        <v>2</v>
      </c>
      <c r="F5">
        <f ca="1">IF(B5&gt;1,(INT(RAND()*9)+1)*(INT(RAND()*2)-0.5)*2,0)</f>
        <v>0</v>
      </c>
      <c r="G5">
        <f ca="1">IF(B5&gt;2,(INT(RAND()*9)+1)*(INT(RAND()*2)-0.5)*2,0)</f>
        <v>0</v>
      </c>
      <c r="H5">
        <f>IF(B5=1,D5+E5,IF(B5=2,D5+E5+F5,IF(B5=5,D5-F5,D5+F5)))</f>
        <v>-3</v>
      </c>
      <c r="I5">
        <f>IF(B5=5,E5-G5,IF(B5&gt;2,E5+G5,0))</f>
        <v>0</v>
      </c>
      <c r="K5" s="1" t="s">
        <v>134</v>
      </c>
      <c r="L5">
        <f>IF(B5&gt;3,"(","")</f>
      </c>
      <c r="M5" t="str">
        <f>LOOKUP(D5,'作業用'!$H$3:$H$21,'作業用'!$I$3:$I$21)</f>
        <v>－５</v>
      </c>
      <c r="N5" t="str">
        <f>LOOKUP(C5,'作業用'!$T$3:$T$6,'作業用'!$U$3:$U$6)</f>
        <v>b</v>
      </c>
      <c r="O5" t="str">
        <f>IF(B5&gt;2,LOOKUP(E5,'作業用'!$B$3:$B$21,'作業用'!$C$3:$C$21),LOOKUP(E5,'作業用'!$K$3:$K$21,'作業用'!$L$3:$L$21))</f>
        <v>＋２</v>
      </c>
      <c r="P5" t="str">
        <f>IF(B5&lt;3,LOOKUP(C5,'作業用'!$T$3:$T$6,'作業用'!$U$3:$U$6),IF(B5=4,")＋(",IF(B5=5,")－(","")))</f>
        <v>b</v>
      </c>
      <c r="Q5">
        <f>IF(B5&gt;3,LOOKUP(F5,'作業用'!$H$3:$H$21,'作業用'!$I$3:$I$21),IF('計算用'!B5&gt;1,LOOKUP(F5,'作業用'!$K$3:$K$21,'作業用'!$L$3:$L$21),""))</f>
      </c>
      <c r="R5">
        <f>IF(B5&gt;1,LOOKUP(C5,'作業用'!$T$3:$T$6,'作業用'!$U$3:$U$6),"")</f>
      </c>
      <c r="S5">
        <f>IF(B5&gt;2,LOOKUP(G5,'作業用'!$B$3:$B$21,'作業用'!$C$3:$C$21),"")</f>
      </c>
      <c r="T5">
        <f>IF(B5&gt;3,")","")</f>
      </c>
      <c r="V5" t="str">
        <f>L5&amp;M5&amp;N5&amp;O5&amp;P5&amp;Q5&amp;R5&amp;S5&amp;T5</f>
        <v>－５b＋２b</v>
      </c>
      <c r="X5" t="str">
        <f>IF(H5=0,"",LOOKUP(H5,'作業用'!$Q$3:$Q$57,'作業用'!$R$3:$R$57))</f>
        <v>－３</v>
      </c>
      <c r="Y5" t="str">
        <f>IF(H5=0,"",LOOKUP(C5,'作業用'!$T$3:$T$6,'作業用'!$U$3:$U$6))</f>
        <v>b</v>
      </c>
      <c r="Z5">
        <f>IF(I5=0,"",LOOKUP(I5,'作業用'!$N$3:$N$57,'作業用'!$O$3:$O$57))</f>
      </c>
      <c r="AA5" t="str">
        <f>X5&amp;Y5&amp;Z5</f>
        <v>－３b</v>
      </c>
      <c r="AC5" t="str">
        <f>IF(AA5="","０",AA5)</f>
        <v>－３b</v>
      </c>
    </row>
    <row r="6" spans="1:29" ht="12.75">
      <c r="A6" t="s">
        <v>232</v>
      </c>
      <c r="B6" s="14">
        <v>1</v>
      </c>
      <c r="C6">
        <f ca="1" t="shared" si="0"/>
        <v>2</v>
      </c>
      <c r="D6">
        <f ca="1" t="shared" si="1"/>
        <v>-7</v>
      </c>
      <c r="E6">
        <f ca="1" t="shared" si="1"/>
        <v>9</v>
      </c>
      <c r="F6">
        <f ca="1">IF(B6&gt;1,(INT(RAND()*9)+1)*(INT(RAND()*2)-0.5)*2,0)</f>
        <v>0</v>
      </c>
      <c r="G6">
        <f ca="1">IF(B6&gt;2,(INT(RAND()*9)+1)*(INT(RAND()*2)-0.5)*2,0)</f>
        <v>0</v>
      </c>
      <c r="H6">
        <f>IF(B6=1,D6+E6,IF(B6=2,D6+E6+F6,IF(B6=5,D6-F6,D6+F6)))</f>
        <v>2</v>
      </c>
      <c r="I6">
        <f>IF(B6=5,E6-G6,IF(B6&gt;2,E6+G6,0))</f>
        <v>0</v>
      </c>
      <c r="K6" s="1" t="s">
        <v>135</v>
      </c>
      <c r="L6">
        <f>IF(B6&gt;3,"(","")</f>
      </c>
      <c r="M6" t="str">
        <f>LOOKUP(D6,'作業用'!$H$3:$H$21,'作業用'!$I$3:$I$21)</f>
        <v>－７</v>
      </c>
      <c r="N6" t="str">
        <f>LOOKUP(C6,'作業用'!$T$3:$T$6,'作業用'!$U$3:$U$6)</f>
        <v>y</v>
      </c>
      <c r="O6" t="str">
        <f>IF(B6&gt;2,LOOKUP(E6,'作業用'!$B$3:$B$21,'作業用'!$C$3:$C$21),LOOKUP(E6,'作業用'!$K$3:$K$21,'作業用'!$L$3:$L$21))</f>
        <v>＋９</v>
      </c>
      <c r="P6" t="str">
        <f>IF(B6&lt;3,LOOKUP(C6,'作業用'!$T$3:$T$6,'作業用'!$U$3:$U$6),IF(B6=4,")＋(",IF(B6=5,")－(","")))</f>
        <v>y</v>
      </c>
      <c r="Q6">
        <f>IF(B6&gt;3,LOOKUP(F6,'作業用'!$H$3:$H$21,'作業用'!$I$3:$I$21),IF('計算用'!B6&gt;1,LOOKUP(F6,'作業用'!$K$3:$K$21,'作業用'!$L$3:$L$21),""))</f>
      </c>
      <c r="R6">
        <f>IF(B6&gt;1,LOOKUP(C6,'作業用'!$T$3:$T$6,'作業用'!$U$3:$U$6),"")</f>
      </c>
      <c r="S6">
        <f>IF(B6&gt;2,LOOKUP(G6,'作業用'!$B$3:$B$21,'作業用'!$C$3:$C$21),"")</f>
      </c>
      <c r="T6">
        <f>IF(B6&gt;3,")","")</f>
      </c>
      <c r="V6" t="str">
        <f>L6&amp;M6&amp;N6&amp;O6&amp;P6&amp;Q6&amp;R6&amp;S6&amp;T6</f>
        <v>－７y＋９y</v>
      </c>
      <c r="X6" t="str">
        <f>IF(H6=0,"",LOOKUP(H6,'作業用'!$Q$3:$Q$57,'作業用'!$R$3:$R$57))</f>
        <v>２</v>
      </c>
      <c r="Y6" t="str">
        <f>IF(H6=0,"",LOOKUP(C6,'作業用'!$T$3:$T$6,'作業用'!$U$3:$U$6))</f>
        <v>y</v>
      </c>
      <c r="Z6">
        <f>IF(I6=0,"",LOOKUP(I6,'作業用'!$N$3:$N$57,'作業用'!$O$3:$O$57))</f>
      </c>
      <c r="AA6" t="str">
        <f>X6&amp;Y6&amp;Z6</f>
        <v>２y</v>
      </c>
      <c r="AC6" t="str">
        <f>IF(AA6="","０",AA6)</f>
        <v>２y</v>
      </c>
    </row>
    <row r="7" spans="1:29" ht="12.75">
      <c r="A7" t="s">
        <v>233</v>
      </c>
      <c r="B7" s="14">
        <v>1</v>
      </c>
      <c r="C7">
        <f ca="1" t="shared" si="0"/>
        <v>3</v>
      </c>
      <c r="D7">
        <f ca="1" t="shared" si="1"/>
        <v>5</v>
      </c>
      <c r="E7">
        <f ca="1" t="shared" si="1"/>
        <v>-4</v>
      </c>
      <c r="F7">
        <f ca="1">IF(B7&gt;1,(INT(RAND()*9)+1)*(INT(RAND()*2)-0.5)*2,0)</f>
        <v>0</v>
      </c>
      <c r="G7">
        <f ca="1">IF(B7&gt;2,(INT(RAND()*9)+1)*(INT(RAND()*2)-0.5)*2,0)</f>
        <v>0</v>
      </c>
      <c r="H7">
        <f>IF(B7=1,D7+E7,IF(B7=2,D7+E7+F7,IF(B7=5,D7-F7,D7+F7)))</f>
        <v>1</v>
      </c>
      <c r="I7">
        <f>IF(B7=5,E7-G7,IF(B7&gt;2,E7+G7,0))</f>
        <v>0</v>
      </c>
      <c r="K7" s="1" t="s">
        <v>136</v>
      </c>
      <c r="L7">
        <f>IF(B7&gt;3,"(","")</f>
      </c>
      <c r="M7" t="str">
        <f>LOOKUP(D7,'作業用'!$H$3:$H$21,'作業用'!$I$3:$I$21)</f>
        <v>５</v>
      </c>
      <c r="N7" t="str">
        <f>LOOKUP(C7,'作業用'!$T$3:$T$6,'作業用'!$U$3:$U$6)</f>
        <v>a</v>
      </c>
      <c r="O7" t="str">
        <f>IF(B7&gt;2,LOOKUP(E7,'作業用'!$B$3:$B$21,'作業用'!$C$3:$C$21),LOOKUP(E7,'作業用'!$K$3:$K$21,'作業用'!$L$3:$L$21))</f>
        <v>－４</v>
      </c>
      <c r="P7" t="str">
        <f>IF(B7&lt;3,LOOKUP(C7,'作業用'!$T$3:$T$6,'作業用'!$U$3:$U$6),IF(B7=4,")＋(",IF(B7=5,")－(","")))</f>
        <v>a</v>
      </c>
      <c r="Q7">
        <f>IF(B7&gt;3,LOOKUP(F7,'作業用'!$H$3:$H$21,'作業用'!$I$3:$I$21),IF('計算用'!B7&gt;1,LOOKUP(F7,'作業用'!$K$3:$K$21,'作業用'!$L$3:$L$21),""))</f>
      </c>
      <c r="R7">
        <f>IF(B7&gt;1,LOOKUP(C7,'作業用'!$T$3:$T$6,'作業用'!$U$3:$U$6),"")</f>
      </c>
      <c r="S7">
        <f>IF(B7&gt;2,LOOKUP(G7,'作業用'!$B$3:$B$21,'作業用'!$C$3:$C$21),"")</f>
      </c>
      <c r="T7">
        <f>IF(B7&gt;3,")","")</f>
      </c>
      <c r="V7" t="str">
        <f>L7&amp;M7&amp;N7&amp;O7&amp;P7&amp;Q7&amp;R7&amp;S7&amp;T7</f>
        <v>５a－４a</v>
      </c>
      <c r="X7">
        <f>IF(H7=0,"",LOOKUP(H7,'作業用'!$Q$3:$Q$57,'作業用'!$R$3:$R$57))</f>
      </c>
      <c r="Y7" t="str">
        <f>IF(H7=0,"",LOOKUP(C7,'作業用'!$T$3:$T$6,'作業用'!$U$3:$U$6))</f>
        <v>a</v>
      </c>
      <c r="Z7">
        <f>IF(I7=0,"",LOOKUP(I7,'作業用'!$N$3:$N$57,'作業用'!$O$3:$O$57))</f>
      </c>
      <c r="AA7" t="str">
        <f>X7&amp;Y7&amp;Z7</f>
        <v>a</v>
      </c>
      <c r="AC7" t="str">
        <f>IF(AA7="","０",AA7)</f>
        <v>a</v>
      </c>
    </row>
    <row r="8" spans="2:29" ht="12.75">
      <c r="B8" s="14">
        <v>1</v>
      </c>
      <c r="C8">
        <f ca="1" t="shared" si="0"/>
        <v>2</v>
      </c>
      <c r="D8">
        <f ca="1" t="shared" si="1"/>
        <v>6</v>
      </c>
      <c r="E8">
        <f ca="1" t="shared" si="1"/>
        <v>-7</v>
      </c>
      <c r="F8">
        <f aca="true" ca="1" t="shared" si="2" ref="F8:F71">IF(B8&gt;1,(INT(RAND()*9)+1)*(INT(RAND()*2)-0.5)*2,0)</f>
        <v>0</v>
      </c>
      <c r="G8">
        <f aca="true" ca="1" t="shared" si="3" ref="G8:G71">IF(B8&gt;2,(INT(RAND()*9)+1)*(INT(RAND()*2)-0.5)*2,0)</f>
        <v>0</v>
      </c>
      <c r="H8">
        <f aca="true" t="shared" si="4" ref="H8:H71">IF(B8=1,D8+E8,IF(B8=2,D8+E8+F8,IF(B8=5,D8-F8,D8+F8)))</f>
        <v>-1</v>
      </c>
      <c r="I8">
        <f aca="true" t="shared" si="5" ref="I8:I71">IF(B8=5,E8-G8,IF(B8&gt;2,E8+G8,0))</f>
        <v>0</v>
      </c>
      <c r="K8" s="1" t="s">
        <v>137</v>
      </c>
      <c r="L8">
        <f aca="true" t="shared" si="6" ref="L8:L71">IF(B8&gt;3,"(","")</f>
      </c>
      <c r="M8" t="str">
        <f>LOOKUP(D8,'作業用'!$H$3:$H$21,'作業用'!$I$3:$I$21)</f>
        <v>６</v>
      </c>
      <c r="N8" t="str">
        <f>LOOKUP(C8,'作業用'!$T$3:$T$6,'作業用'!$U$3:$U$6)</f>
        <v>y</v>
      </c>
      <c r="O8" t="str">
        <f>IF(B8&gt;2,LOOKUP(E8,'作業用'!$B$3:$B$21,'作業用'!$C$3:$C$21),LOOKUP(E8,'作業用'!$K$3:$K$21,'作業用'!$L$3:$L$21))</f>
        <v>－７</v>
      </c>
      <c r="P8" t="str">
        <f>IF(B8&lt;3,LOOKUP(C8,'作業用'!$T$3:$T$6,'作業用'!$U$3:$U$6),IF(B8=4,")＋(",IF(B8=5,")－(","")))</f>
        <v>y</v>
      </c>
      <c r="Q8">
        <f>IF(B8&gt;3,LOOKUP(F8,'作業用'!$H$3:$H$21,'作業用'!$I$3:$I$21),IF('計算用'!B8&gt;1,LOOKUP(F8,'作業用'!$K$3:$K$21,'作業用'!$L$3:$L$21),""))</f>
      </c>
      <c r="R8">
        <f>IF(B8&gt;1,LOOKUP(C8,'作業用'!$T$3:$T$6,'作業用'!$U$3:$U$6),"")</f>
      </c>
      <c r="S8">
        <f>IF(B8&gt;2,LOOKUP(G8,'作業用'!$B$3:$B$21,'作業用'!$C$3:$C$21),"")</f>
      </c>
      <c r="T8">
        <f aca="true" t="shared" si="7" ref="T8:T71">IF(B8&gt;3,")","")</f>
      </c>
      <c r="V8" t="str">
        <f aca="true" t="shared" si="8" ref="V8:V71">L8&amp;M8&amp;N8&amp;O8&amp;P8&amp;Q8&amp;R8&amp;S8&amp;T8</f>
        <v>６y－７y</v>
      </c>
      <c r="X8" t="str">
        <f>IF(H8=0,"",LOOKUP(H8,'作業用'!$Q$3:$Q$57,'作業用'!$R$3:$R$57))</f>
        <v>－</v>
      </c>
      <c r="Y8" t="str">
        <f>IF(H8=0,"",LOOKUP(C8,'作業用'!$T$3:$T$6,'作業用'!$U$3:$U$6))</f>
        <v>y</v>
      </c>
      <c r="Z8">
        <f>IF(I8=0,"",LOOKUP(I8,'作業用'!$N$3:$N$57,'作業用'!$O$3:$O$57))</f>
      </c>
      <c r="AA8" t="str">
        <f aca="true" t="shared" si="9" ref="AA8:AA71">X8&amp;Y8&amp;Z8</f>
        <v>－y</v>
      </c>
      <c r="AC8" t="str">
        <f aca="true" t="shared" si="10" ref="AC8:AC71">IF(AA8="","０",AA8)</f>
        <v>－y</v>
      </c>
    </row>
    <row r="9" spans="2:29" ht="12.75">
      <c r="B9" s="14">
        <v>1</v>
      </c>
      <c r="C9">
        <f ca="1" t="shared" si="0"/>
        <v>4</v>
      </c>
      <c r="D9">
        <f ca="1" t="shared" si="1"/>
        <v>9</v>
      </c>
      <c r="E9">
        <f ca="1" t="shared" si="1"/>
        <v>6</v>
      </c>
      <c r="F9">
        <f ca="1" t="shared" si="2"/>
        <v>0</v>
      </c>
      <c r="G9">
        <f ca="1" t="shared" si="3"/>
        <v>0</v>
      </c>
      <c r="H9">
        <f t="shared" si="4"/>
        <v>15</v>
      </c>
      <c r="I9">
        <f t="shared" si="5"/>
        <v>0</v>
      </c>
      <c r="K9" s="1" t="s">
        <v>138</v>
      </c>
      <c r="L9">
        <f t="shared" si="6"/>
      </c>
      <c r="M9" t="str">
        <f>LOOKUP(D9,'作業用'!$H$3:$H$21,'作業用'!$I$3:$I$21)</f>
        <v>９</v>
      </c>
      <c r="N9" t="str">
        <f>LOOKUP(C9,'作業用'!$T$3:$T$6,'作業用'!$U$3:$U$6)</f>
        <v>b</v>
      </c>
      <c r="O9" t="str">
        <f>IF(B9&gt;2,LOOKUP(E9,'作業用'!$B$3:$B$21,'作業用'!$C$3:$C$21),LOOKUP(E9,'作業用'!$K$3:$K$21,'作業用'!$L$3:$L$21))</f>
        <v>＋６</v>
      </c>
      <c r="P9" t="str">
        <f>IF(B9&lt;3,LOOKUP(C9,'作業用'!$T$3:$T$6,'作業用'!$U$3:$U$6),IF(B9=4,")＋(",IF(B9=5,")－(","")))</f>
        <v>b</v>
      </c>
      <c r="Q9">
        <f>IF(B9&gt;3,LOOKUP(F9,'作業用'!$H$3:$H$21,'作業用'!$I$3:$I$21),IF('計算用'!B9&gt;1,LOOKUP(F9,'作業用'!$K$3:$K$21,'作業用'!$L$3:$L$21),""))</f>
      </c>
      <c r="R9">
        <f>IF(B9&gt;1,LOOKUP(C9,'作業用'!$T$3:$T$6,'作業用'!$U$3:$U$6),"")</f>
      </c>
      <c r="S9">
        <f>IF(B9&gt;2,LOOKUP(G9,'作業用'!$B$3:$B$21,'作業用'!$C$3:$C$21),"")</f>
      </c>
      <c r="T9">
        <f t="shared" si="7"/>
      </c>
      <c r="V9" t="str">
        <f t="shared" si="8"/>
        <v>９b＋６b</v>
      </c>
      <c r="X9" t="str">
        <f>IF(H9=0,"",LOOKUP(H9,'作業用'!$Q$3:$Q$57,'作業用'!$R$3:$R$57))</f>
        <v>１５</v>
      </c>
      <c r="Y9" t="str">
        <f>IF(H9=0,"",LOOKUP(C9,'作業用'!$T$3:$T$6,'作業用'!$U$3:$U$6))</f>
        <v>b</v>
      </c>
      <c r="Z9">
        <f>IF(I9=0,"",LOOKUP(I9,'作業用'!$N$3:$N$57,'作業用'!$O$3:$O$57))</f>
      </c>
      <c r="AA9" t="str">
        <f t="shared" si="9"/>
        <v>１５b</v>
      </c>
      <c r="AC9" t="str">
        <f t="shared" si="10"/>
        <v>１５b</v>
      </c>
    </row>
    <row r="10" spans="2:29" ht="12.75">
      <c r="B10" s="14">
        <v>1</v>
      </c>
      <c r="C10">
        <f ca="1" t="shared" si="0"/>
        <v>2</v>
      </c>
      <c r="D10">
        <f ca="1" t="shared" si="1"/>
        <v>5</v>
      </c>
      <c r="E10">
        <f ca="1" t="shared" si="1"/>
        <v>-1</v>
      </c>
      <c r="F10">
        <f ca="1" t="shared" si="2"/>
        <v>0</v>
      </c>
      <c r="G10">
        <f ca="1" t="shared" si="3"/>
        <v>0</v>
      </c>
      <c r="H10">
        <f t="shared" si="4"/>
        <v>4</v>
      </c>
      <c r="I10">
        <f t="shared" si="5"/>
        <v>0</v>
      </c>
      <c r="K10" s="1" t="s">
        <v>139</v>
      </c>
      <c r="L10">
        <f t="shared" si="6"/>
      </c>
      <c r="M10" t="str">
        <f>LOOKUP(D10,'作業用'!$H$3:$H$21,'作業用'!$I$3:$I$21)</f>
        <v>５</v>
      </c>
      <c r="N10" t="str">
        <f>LOOKUP(C10,'作業用'!$T$3:$T$6,'作業用'!$U$3:$U$6)</f>
        <v>y</v>
      </c>
      <c r="O10" t="str">
        <f>IF(B10&gt;2,LOOKUP(E10,'作業用'!$B$3:$B$21,'作業用'!$C$3:$C$21),LOOKUP(E10,'作業用'!$K$3:$K$21,'作業用'!$L$3:$L$21))</f>
        <v>－</v>
      </c>
      <c r="P10" t="str">
        <f>IF(B10&lt;3,LOOKUP(C10,'作業用'!$T$3:$T$6,'作業用'!$U$3:$U$6),IF(B10=4,")＋(",IF(B10=5,")－(","")))</f>
        <v>y</v>
      </c>
      <c r="Q10">
        <f>IF(B10&gt;3,LOOKUP(F10,'作業用'!$H$3:$H$21,'作業用'!$I$3:$I$21),IF('計算用'!B10&gt;1,LOOKUP(F10,'作業用'!$K$3:$K$21,'作業用'!$L$3:$L$21),""))</f>
      </c>
      <c r="R10">
        <f>IF(B10&gt;1,LOOKUP(C10,'作業用'!$T$3:$T$6,'作業用'!$U$3:$U$6),"")</f>
      </c>
      <c r="S10">
        <f>IF(B10&gt;2,LOOKUP(G10,'作業用'!$B$3:$B$21,'作業用'!$C$3:$C$21),"")</f>
      </c>
      <c r="T10">
        <f t="shared" si="7"/>
      </c>
      <c r="V10" t="str">
        <f t="shared" si="8"/>
        <v>５y－y</v>
      </c>
      <c r="X10" t="str">
        <f>IF(H10=0,"",LOOKUP(H10,'作業用'!$Q$3:$Q$57,'作業用'!$R$3:$R$57))</f>
        <v>４</v>
      </c>
      <c r="Y10" t="str">
        <f>IF(H10=0,"",LOOKUP(C10,'作業用'!$T$3:$T$6,'作業用'!$U$3:$U$6))</f>
        <v>y</v>
      </c>
      <c r="Z10">
        <f>IF(I10=0,"",LOOKUP(I10,'作業用'!$N$3:$N$57,'作業用'!$O$3:$O$57))</f>
      </c>
      <c r="AA10" t="str">
        <f t="shared" si="9"/>
        <v>４y</v>
      </c>
      <c r="AC10" t="str">
        <f t="shared" si="10"/>
        <v>４y</v>
      </c>
    </row>
    <row r="11" spans="2:29" ht="12.75">
      <c r="B11" s="14">
        <v>1</v>
      </c>
      <c r="C11">
        <f ca="1" t="shared" si="0"/>
        <v>1</v>
      </c>
      <c r="D11">
        <f ca="1" t="shared" si="1"/>
        <v>2</v>
      </c>
      <c r="E11">
        <f ca="1" t="shared" si="1"/>
        <v>9</v>
      </c>
      <c r="F11">
        <f ca="1" t="shared" si="2"/>
        <v>0</v>
      </c>
      <c r="G11">
        <f ca="1" t="shared" si="3"/>
        <v>0</v>
      </c>
      <c r="H11">
        <f t="shared" si="4"/>
        <v>11</v>
      </c>
      <c r="I11">
        <f t="shared" si="5"/>
        <v>0</v>
      </c>
      <c r="K11" s="1" t="s">
        <v>140</v>
      </c>
      <c r="L11">
        <f t="shared" si="6"/>
      </c>
      <c r="M11" t="str">
        <f>LOOKUP(D11,'作業用'!$H$3:$H$21,'作業用'!$I$3:$I$21)</f>
        <v>２</v>
      </c>
      <c r="N11" t="str">
        <f>LOOKUP(C11,'作業用'!$T$3:$T$6,'作業用'!$U$3:$U$6)</f>
        <v>x</v>
      </c>
      <c r="O11" t="str">
        <f>IF(B11&gt;2,LOOKUP(E11,'作業用'!$B$3:$B$21,'作業用'!$C$3:$C$21),LOOKUP(E11,'作業用'!$K$3:$K$21,'作業用'!$L$3:$L$21))</f>
        <v>＋９</v>
      </c>
      <c r="P11" t="str">
        <f>IF(B11&lt;3,LOOKUP(C11,'作業用'!$T$3:$T$6,'作業用'!$U$3:$U$6),IF(B11=4,")＋(",IF(B11=5,")－(","")))</f>
        <v>x</v>
      </c>
      <c r="Q11">
        <f>IF(B11&gt;3,LOOKUP(F11,'作業用'!$H$3:$H$21,'作業用'!$I$3:$I$21),IF('計算用'!B11&gt;1,LOOKUP(F11,'作業用'!$K$3:$K$21,'作業用'!$L$3:$L$21),""))</f>
      </c>
      <c r="R11">
        <f>IF(B11&gt;1,LOOKUP(C11,'作業用'!$T$3:$T$6,'作業用'!$U$3:$U$6),"")</f>
      </c>
      <c r="S11">
        <f>IF(B11&gt;2,LOOKUP(G11,'作業用'!$B$3:$B$21,'作業用'!$C$3:$C$21),"")</f>
      </c>
      <c r="T11">
        <f t="shared" si="7"/>
      </c>
      <c r="V11" t="str">
        <f t="shared" si="8"/>
        <v>２x＋９x</v>
      </c>
      <c r="X11" t="str">
        <f>IF(H11=0,"",LOOKUP(H11,'作業用'!$Q$3:$Q$57,'作業用'!$R$3:$R$57))</f>
        <v>１１</v>
      </c>
      <c r="Y11" t="str">
        <f>IF(H11=0,"",LOOKUP(C11,'作業用'!$T$3:$T$6,'作業用'!$U$3:$U$6))</f>
        <v>x</v>
      </c>
      <c r="Z11">
        <f>IF(I11=0,"",LOOKUP(I11,'作業用'!$N$3:$N$57,'作業用'!$O$3:$O$57))</f>
      </c>
      <c r="AA11" t="str">
        <f t="shared" si="9"/>
        <v>１１x</v>
      </c>
      <c r="AC11" t="str">
        <f t="shared" si="10"/>
        <v>１１x</v>
      </c>
    </row>
    <row r="12" spans="2:29" ht="12.75">
      <c r="B12" s="14">
        <v>1</v>
      </c>
      <c r="C12">
        <f ca="1" t="shared" si="0"/>
        <v>3</v>
      </c>
      <c r="D12">
        <f ca="1" t="shared" si="1"/>
        <v>-9</v>
      </c>
      <c r="E12">
        <f ca="1" t="shared" si="1"/>
        <v>1</v>
      </c>
      <c r="F12">
        <f ca="1" t="shared" si="2"/>
        <v>0</v>
      </c>
      <c r="G12">
        <f ca="1" t="shared" si="3"/>
        <v>0</v>
      </c>
      <c r="H12">
        <f t="shared" si="4"/>
        <v>-8</v>
      </c>
      <c r="I12">
        <f t="shared" si="5"/>
        <v>0</v>
      </c>
      <c r="K12" s="1" t="s">
        <v>141</v>
      </c>
      <c r="L12">
        <f t="shared" si="6"/>
      </c>
      <c r="M12" t="str">
        <f>LOOKUP(D12,'作業用'!$H$3:$H$21,'作業用'!$I$3:$I$21)</f>
        <v>－９</v>
      </c>
      <c r="N12" t="str">
        <f>LOOKUP(C12,'作業用'!$T$3:$T$6,'作業用'!$U$3:$U$6)</f>
        <v>a</v>
      </c>
      <c r="O12" t="str">
        <f>IF(B12&gt;2,LOOKUP(E12,'作業用'!$B$3:$B$21,'作業用'!$C$3:$C$21),LOOKUP(E12,'作業用'!$K$3:$K$21,'作業用'!$L$3:$L$21))</f>
        <v>＋</v>
      </c>
      <c r="P12" t="str">
        <f>IF(B12&lt;3,LOOKUP(C12,'作業用'!$T$3:$T$6,'作業用'!$U$3:$U$6),IF(B12=4,")＋(",IF(B12=5,")－(","")))</f>
        <v>a</v>
      </c>
      <c r="Q12">
        <f>IF(B12&gt;3,LOOKUP(F12,'作業用'!$H$3:$H$21,'作業用'!$I$3:$I$21),IF('計算用'!B12&gt;1,LOOKUP(F12,'作業用'!$K$3:$K$21,'作業用'!$L$3:$L$21),""))</f>
      </c>
      <c r="R12">
        <f>IF(B12&gt;1,LOOKUP(C12,'作業用'!$T$3:$T$6,'作業用'!$U$3:$U$6),"")</f>
      </c>
      <c r="S12">
        <f>IF(B12&gt;2,LOOKUP(G12,'作業用'!$B$3:$B$21,'作業用'!$C$3:$C$21),"")</f>
      </c>
      <c r="T12">
        <f t="shared" si="7"/>
      </c>
      <c r="V12" t="str">
        <f t="shared" si="8"/>
        <v>－９a＋a</v>
      </c>
      <c r="X12" t="str">
        <f>IF(H12=0,"",LOOKUP(H12,'作業用'!$Q$3:$Q$57,'作業用'!$R$3:$R$57))</f>
        <v>－８</v>
      </c>
      <c r="Y12" t="str">
        <f>IF(H12=0,"",LOOKUP(C12,'作業用'!$T$3:$T$6,'作業用'!$U$3:$U$6))</f>
        <v>a</v>
      </c>
      <c r="Z12">
        <f>IF(I12=0,"",LOOKUP(I12,'作業用'!$N$3:$N$57,'作業用'!$O$3:$O$57))</f>
      </c>
      <c r="AA12" t="str">
        <f t="shared" si="9"/>
        <v>－８a</v>
      </c>
      <c r="AC12" t="str">
        <f t="shared" si="10"/>
        <v>－８a</v>
      </c>
    </row>
    <row r="13" spans="2:29" ht="12.75">
      <c r="B13" s="14">
        <v>1</v>
      </c>
      <c r="C13">
        <f ca="1" t="shared" si="0"/>
        <v>3</v>
      </c>
      <c r="D13">
        <f ca="1" t="shared" si="1"/>
        <v>1</v>
      </c>
      <c r="E13">
        <f ca="1" t="shared" si="1"/>
        <v>4</v>
      </c>
      <c r="F13">
        <f ca="1" t="shared" si="2"/>
        <v>0</v>
      </c>
      <c r="G13">
        <f ca="1" t="shared" si="3"/>
        <v>0</v>
      </c>
      <c r="H13">
        <f t="shared" si="4"/>
        <v>5</v>
      </c>
      <c r="I13">
        <f t="shared" si="5"/>
        <v>0</v>
      </c>
      <c r="K13" s="1" t="s">
        <v>142</v>
      </c>
      <c r="L13">
        <f t="shared" si="6"/>
      </c>
      <c r="M13">
        <f>LOOKUP(D13,'作業用'!$H$3:$H$21,'作業用'!$I$3:$I$21)</f>
      </c>
      <c r="N13" t="str">
        <f>LOOKUP(C13,'作業用'!$T$3:$T$6,'作業用'!$U$3:$U$6)</f>
        <v>a</v>
      </c>
      <c r="O13" t="str">
        <f>IF(B13&gt;2,LOOKUP(E13,'作業用'!$B$3:$B$21,'作業用'!$C$3:$C$21),LOOKUP(E13,'作業用'!$K$3:$K$21,'作業用'!$L$3:$L$21))</f>
        <v>＋４</v>
      </c>
      <c r="P13" t="str">
        <f>IF(B13&lt;3,LOOKUP(C13,'作業用'!$T$3:$T$6,'作業用'!$U$3:$U$6),IF(B13=4,")＋(",IF(B13=5,")－(","")))</f>
        <v>a</v>
      </c>
      <c r="Q13">
        <f>IF(B13&gt;3,LOOKUP(F13,'作業用'!$H$3:$H$21,'作業用'!$I$3:$I$21),IF('計算用'!B13&gt;1,LOOKUP(F13,'作業用'!$K$3:$K$21,'作業用'!$L$3:$L$21),""))</f>
      </c>
      <c r="R13">
        <f>IF(B13&gt;1,LOOKUP(C13,'作業用'!$T$3:$T$6,'作業用'!$U$3:$U$6),"")</f>
      </c>
      <c r="S13">
        <f>IF(B13&gt;2,LOOKUP(G13,'作業用'!$B$3:$B$21,'作業用'!$C$3:$C$21),"")</f>
      </c>
      <c r="T13">
        <f t="shared" si="7"/>
      </c>
      <c r="V13" t="str">
        <f t="shared" si="8"/>
        <v>a＋４a</v>
      </c>
      <c r="X13" t="str">
        <f>IF(H13=0,"",LOOKUP(H13,'作業用'!$Q$3:$Q$57,'作業用'!$R$3:$R$57))</f>
        <v>５</v>
      </c>
      <c r="Y13" t="str">
        <f>IF(H13=0,"",LOOKUP(C13,'作業用'!$T$3:$T$6,'作業用'!$U$3:$U$6))</f>
        <v>a</v>
      </c>
      <c r="Z13">
        <f>IF(I13=0,"",LOOKUP(I13,'作業用'!$N$3:$N$57,'作業用'!$O$3:$O$57))</f>
      </c>
      <c r="AA13" t="str">
        <f t="shared" si="9"/>
        <v>５a</v>
      </c>
      <c r="AC13" t="str">
        <f t="shared" si="10"/>
        <v>５a</v>
      </c>
    </row>
    <row r="14" spans="2:29" ht="12.75">
      <c r="B14" s="14">
        <v>1</v>
      </c>
      <c r="C14">
        <f ca="1" t="shared" si="0"/>
        <v>1</v>
      </c>
      <c r="D14">
        <f ca="1" t="shared" si="1"/>
        <v>-1</v>
      </c>
      <c r="E14">
        <f ca="1" t="shared" si="1"/>
        <v>2</v>
      </c>
      <c r="F14">
        <f ca="1" t="shared" si="2"/>
        <v>0</v>
      </c>
      <c r="G14">
        <f ca="1" t="shared" si="3"/>
        <v>0</v>
      </c>
      <c r="H14">
        <f t="shared" si="4"/>
        <v>1</v>
      </c>
      <c r="I14">
        <f t="shared" si="5"/>
        <v>0</v>
      </c>
      <c r="K14" s="1" t="s">
        <v>143</v>
      </c>
      <c r="L14">
        <f t="shared" si="6"/>
      </c>
      <c r="M14" t="str">
        <f>LOOKUP(D14,'作業用'!$H$3:$H$21,'作業用'!$I$3:$I$21)</f>
        <v>－</v>
      </c>
      <c r="N14" t="str">
        <f>LOOKUP(C14,'作業用'!$T$3:$T$6,'作業用'!$U$3:$U$6)</f>
        <v>x</v>
      </c>
      <c r="O14" t="str">
        <f>IF(B14&gt;2,LOOKUP(E14,'作業用'!$B$3:$B$21,'作業用'!$C$3:$C$21),LOOKUP(E14,'作業用'!$K$3:$K$21,'作業用'!$L$3:$L$21))</f>
        <v>＋２</v>
      </c>
      <c r="P14" t="str">
        <f>IF(B14&lt;3,LOOKUP(C14,'作業用'!$T$3:$T$6,'作業用'!$U$3:$U$6),IF(B14=4,")＋(",IF(B14=5,")－(","")))</f>
        <v>x</v>
      </c>
      <c r="Q14">
        <f>IF(B14&gt;3,LOOKUP(F14,'作業用'!$H$3:$H$21,'作業用'!$I$3:$I$21),IF('計算用'!B14&gt;1,LOOKUP(F14,'作業用'!$K$3:$K$21,'作業用'!$L$3:$L$21),""))</f>
      </c>
      <c r="R14">
        <f>IF(B14&gt;1,LOOKUP(C14,'作業用'!$T$3:$T$6,'作業用'!$U$3:$U$6),"")</f>
      </c>
      <c r="S14">
        <f>IF(B14&gt;2,LOOKUP(G14,'作業用'!$B$3:$B$21,'作業用'!$C$3:$C$21),"")</f>
      </c>
      <c r="T14">
        <f t="shared" si="7"/>
      </c>
      <c r="V14" t="str">
        <f t="shared" si="8"/>
        <v>－x＋２x</v>
      </c>
      <c r="X14">
        <f>IF(H14=0,"",LOOKUP(H14,'作業用'!$Q$3:$Q$57,'作業用'!$R$3:$R$57))</f>
      </c>
      <c r="Y14" t="str">
        <f>IF(H14=0,"",LOOKUP(C14,'作業用'!$T$3:$T$6,'作業用'!$U$3:$U$6))</f>
        <v>x</v>
      </c>
      <c r="Z14">
        <f>IF(I14=0,"",LOOKUP(I14,'作業用'!$N$3:$N$57,'作業用'!$O$3:$O$57))</f>
      </c>
      <c r="AA14" t="str">
        <f t="shared" si="9"/>
        <v>x</v>
      </c>
      <c r="AC14" t="str">
        <f t="shared" si="10"/>
        <v>x</v>
      </c>
    </row>
    <row r="15" spans="2:29" ht="12.75">
      <c r="B15" s="14">
        <v>1</v>
      </c>
      <c r="C15">
        <f ca="1" t="shared" si="0"/>
        <v>1</v>
      </c>
      <c r="D15">
        <f ca="1" t="shared" si="1"/>
        <v>-4</v>
      </c>
      <c r="E15">
        <f ca="1" t="shared" si="1"/>
        <v>9</v>
      </c>
      <c r="F15">
        <f ca="1" t="shared" si="2"/>
        <v>0</v>
      </c>
      <c r="G15">
        <f ca="1" t="shared" si="3"/>
        <v>0</v>
      </c>
      <c r="H15">
        <f t="shared" si="4"/>
        <v>5</v>
      </c>
      <c r="I15">
        <f t="shared" si="5"/>
        <v>0</v>
      </c>
      <c r="K15" s="1" t="s">
        <v>144</v>
      </c>
      <c r="L15">
        <f t="shared" si="6"/>
      </c>
      <c r="M15" t="str">
        <f>LOOKUP(D15,'作業用'!$H$3:$H$21,'作業用'!$I$3:$I$21)</f>
        <v>－４</v>
      </c>
      <c r="N15" t="str">
        <f>LOOKUP(C15,'作業用'!$T$3:$T$6,'作業用'!$U$3:$U$6)</f>
        <v>x</v>
      </c>
      <c r="O15" t="str">
        <f>IF(B15&gt;2,LOOKUP(E15,'作業用'!$B$3:$B$21,'作業用'!$C$3:$C$21),LOOKUP(E15,'作業用'!$K$3:$K$21,'作業用'!$L$3:$L$21))</f>
        <v>＋９</v>
      </c>
      <c r="P15" t="str">
        <f>IF(B15&lt;3,LOOKUP(C15,'作業用'!$T$3:$T$6,'作業用'!$U$3:$U$6),IF(B15=4,")＋(",IF(B15=5,")－(","")))</f>
        <v>x</v>
      </c>
      <c r="Q15">
        <f>IF(B15&gt;3,LOOKUP(F15,'作業用'!$H$3:$H$21,'作業用'!$I$3:$I$21),IF('計算用'!B15&gt;1,LOOKUP(F15,'作業用'!$K$3:$K$21,'作業用'!$L$3:$L$21),""))</f>
      </c>
      <c r="R15">
        <f>IF(B15&gt;1,LOOKUP(C15,'作業用'!$T$3:$T$6,'作業用'!$U$3:$U$6),"")</f>
      </c>
      <c r="S15">
        <f>IF(B15&gt;2,LOOKUP(G15,'作業用'!$B$3:$B$21,'作業用'!$C$3:$C$21),"")</f>
      </c>
      <c r="T15">
        <f t="shared" si="7"/>
      </c>
      <c r="V15" t="str">
        <f t="shared" si="8"/>
        <v>－４x＋９x</v>
      </c>
      <c r="X15" t="str">
        <f>IF(H15=0,"",LOOKUP(H15,'作業用'!$Q$3:$Q$57,'作業用'!$R$3:$R$57))</f>
        <v>５</v>
      </c>
      <c r="Y15" t="str">
        <f>IF(H15=0,"",LOOKUP(C15,'作業用'!$T$3:$T$6,'作業用'!$U$3:$U$6))</f>
        <v>x</v>
      </c>
      <c r="Z15">
        <f>IF(I15=0,"",LOOKUP(I15,'作業用'!$N$3:$N$57,'作業用'!$O$3:$O$57))</f>
      </c>
      <c r="AA15" t="str">
        <f t="shared" si="9"/>
        <v>５x</v>
      </c>
      <c r="AC15" t="str">
        <f t="shared" si="10"/>
        <v>５x</v>
      </c>
    </row>
    <row r="16" spans="2:29" ht="12.75">
      <c r="B16" s="14">
        <v>1</v>
      </c>
      <c r="C16">
        <f ca="1" t="shared" si="0"/>
        <v>1</v>
      </c>
      <c r="D16">
        <f ca="1" t="shared" si="1"/>
        <v>-3</v>
      </c>
      <c r="E16">
        <f ca="1" t="shared" si="1"/>
        <v>-4</v>
      </c>
      <c r="F16">
        <f ca="1" t="shared" si="2"/>
        <v>0</v>
      </c>
      <c r="G16">
        <f ca="1" t="shared" si="3"/>
        <v>0</v>
      </c>
      <c r="H16">
        <f t="shared" si="4"/>
        <v>-7</v>
      </c>
      <c r="I16">
        <f t="shared" si="5"/>
        <v>0</v>
      </c>
      <c r="K16" s="1" t="s">
        <v>145</v>
      </c>
      <c r="L16">
        <f t="shared" si="6"/>
      </c>
      <c r="M16" t="str">
        <f>LOOKUP(D16,'作業用'!$H$3:$H$21,'作業用'!$I$3:$I$21)</f>
        <v>－３</v>
      </c>
      <c r="N16" t="str">
        <f>LOOKUP(C16,'作業用'!$T$3:$T$6,'作業用'!$U$3:$U$6)</f>
        <v>x</v>
      </c>
      <c r="O16" t="str">
        <f>IF(B16&gt;2,LOOKUP(E16,'作業用'!$B$3:$B$21,'作業用'!$C$3:$C$21),LOOKUP(E16,'作業用'!$K$3:$K$21,'作業用'!$L$3:$L$21))</f>
        <v>－４</v>
      </c>
      <c r="P16" t="str">
        <f>IF(B16&lt;3,LOOKUP(C16,'作業用'!$T$3:$T$6,'作業用'!$U$3:$U$6),IF(B16=4,")＋(",IF(B16=5,")－(","")))</f>
        <v>x</v>
      </c>
      <c r="Q16">
        <f>IF(B16&gt;3,LOOKUP(F16,'作業用'!$H$3:$H$21,'作業用'!$I$3:$I$21),IF('計算用'!B16&gt;1,LOOKUP(F16,'作業用'!$K$3:$K$21,'作業用'!$L$3:$L$21),""))</f>
      </c>
      <c r="R16">
        <f>IF(B16&gt;1,LOOKUP(C16,'作業用'!$T$3:$T$6,'作業用'!$U$3:$U$6),"")</f>
      </c>
      <c r="S16">
        <f>IF(B16&gt;2,LOOKUP(G16,'作業用'!$B$3:$B$21,'作業用'!$C$3:$C$21),"")</f>
      </c>
      <c r="T16">
        <f t="shared" si="7"/>
      </c>
      <c r="V16" t="str">
        <f t="shared" si="8"/>
        <v>－３x－４x</v>
      </c>
      <c r="X16" t="str">
        <f>IF(H16=0,"",LOOKUP(H16,'作業用'!$Q$3:$Q$57,'作業用'!$R$3:$R$57))</f>
        <v>－７</v>
      </c>
      <c r="Y16" t="str">
        <f>IF(H16=0,"",LOOKUP(C16,'作業用'!$T$3:$T$6,'作業用'!$U$3:$U$6))</f>
        <v>x</v>
      </c>
      <c r="Z16">
        <f>IF(I16=0,"",LOOKUP(I16,'作業用'!$N$3:$N$57,'作業用'!$O$3:$O$57))</f>
      </c>
      <c r="AA16" t="str">
        <f t="shared" si="9"/>
        <v>－７x</v>
      </c>
      <c r="AC16" t="str">
        <f t="shared" si="10"/>
        <v>－７x</v>
      </c>
    </row>
    <row r="17" spans="2:29" ht="12.75">
      <c r="B17" s="14">
        <v>1</v>
      </c>
      <c r="C17">
        <f ca="1" t="shared" si="0"/>
        <v>4</v>
      </c>
      <c r="D17">
        <f ca="1" t="shared" si="1"/>
        <v>5</v>
      </c>
      <c r="E17">
        <f ca="1" t="shared" si="1"/>
        <v>-8</v>
      </c>
      <c r="F17">
        <f ca="1" t="shared" si="2"/>
        <v>0</v>
      </c>
      <c r="G17">
        <f ca="1" t="shared" si="3"/>
        <v>0</v>
      </c>
      <c r="H17">
        <f t="shared" si="4"/>
        <v>-3</v>
      </c>
      <c r="I17">
        <f t="shared" si="5"/>
        <v>0</v>
      </c>
      <c r="K17" s="1" t="s">
        <v>146</v>
      </c>
      <c r="L17">
        <f t="shared" si="6"/>
      </c>
      <c r="M17" t="str">
        <f>LOOKUP(D17,'作業用'!$H$3:$H$21,'作業用'!$I$3:$I$21)</f>
        <v>５</v>
      </c>
      <c r="N17" t="str">
        <f>LOOKUP(C17,'作業用'!$T$3:$T$6,'作業用'!$U$3:$U$6)</f>
        <v>b</v>
      </c>
      <c r="O17" t="str">
        <f>IF(B17&gt;2,LOOKUP(E17,'作業用'!$B$3:$B$21,'作業用'!$C$3:$C$21),LOOKUP(E17,'作業用'!$K$3:$K$21,'作業用'!$L$3:$L$21))</f>
        <v>－８</v>
      </c>
      <c r="P17" t="str">
        <f>IF(B17&lt;3,LOOKUP(C17,'作業用'!$T$3:$T$6,'作業用'!$U$3:$U$6),IF(B17=4,")＋(",IF(B17=5,")－(","")))</f>
        <v>b</v>
      </c>
      <c r="Q17">
        <f>IF(B17&gt;3,LOOKUP(F17,'作業用'!$H$3:$H$21,'作業用'!$I$3:$I$21),IF('計算用'!B17&gt;1,LOOKUP(F17,'作業用'!$K$3:$K$21,'作業用'!$L$3:$L$21),""))</f>
      </c>
      <c r="R17">
        <f>IF(B17&gt;1,LOOKUP(C17,'作業用'!$T$3:$T$6,'作業用'!$U$3:$U$6),"")</f>
      </c>
      <c r="S17">
        <f>IF(B17&gt;2,LOOKUP(G17,'作業用'!$B$3:$B$21,'作業用'!$C$3:$C$21),"")</f>
      </c>
      <c r="T17">
        <f t="shared" si="7"/>
      </c>
      <c r="V17" t="str">
        <f t="shared" si="8"/>
        <v>５b－８b</v>
      </c>
      <c r="X17" t="str">
        <f>IF(H17=0,"",LOOKUP(H17,'作業用'!$Q$3:$Q$57,'作業用'!$R$3:$R$57))</f>
        <v>－３</v>
      </c>
      <c r="Y17" t="str">
        <f>IF(H17=0,"",LOOKUP(C17,'作業用'!$T$3:$T$6,'作業用'!$U$3:$U$6))</f>
        <v>b</v>
      </c>
      <c r="Z17">
        <f>IF(I17=0,"",LOOKUP(I17,'作業用'!$N$3:$N$57,'作業用'!$O$3:$O$57))</f>
      </c>
      <c r="AA17" t="str">
        <f t="shared" si="9"/>
        <v>－３b</v>
      </c>
      <c r="AC17" t="str">
        <f t="shared" si="10"/>
        <v>－３b</v>
      </c>
    </row>
    <row r="18" spans="2:29" ht="12.75">
      <c r="B18" s="14">
        <v>1</v>
      </c>
      <c r="C18">
        <f ca="1" t="shared" si="0"/>
        <v>1</v>
      </c>
      <c r="D18">
        <f ca="1" t="shared" si="1"/>
        <v>-3</v>
      </c>
      <c r="E18">
        <f ca="1" t="shared" si="1"/>
        <v>-6</v>
      </c>
      <c r="F18">
        <f ca="1" t="shared" si="2"/>
        <v>0</v>
      </c>
      <c r="G18">
        <f ca="1" t="shared" si="3"/>
        <v>0</v>
      </c>
      <c r="H18">
        <f t="shared" si="4"/>
        <v>-9</v>
      </c>
      <c r="I18">
        <f t="shared" si="5"/>
        <v>0</v>
      </c>
      <c r="K18" s="1" t="s">
        <v>147</v>
      </c>
      <c r="L18">
        <f t="shared" si="6"/>
      </c>
      <c r="M18" t="str">
        <f>LOOKUP(D18,'作業用'!$H$3:$H$21,'作業用'!$I$3:$I$21)</f>
        <v>－３</v>
      </c>
      <c r="N18" t="str">
        <f>LOOKUP(C18,'作業用'!$T$3:$T$6,'作業用'!$U$3:$U$6)</f>
        <v>x</v>
      </c>
      <c r="O18" t="str">
        <f>IF(B18&gt;2,LOOKUP(E18,'作業用'!$B$3:$B$21,'作業用'!$C$3:$C$21),LOOKUP(E18,'作業用'!$K$3:$K$21,'作業用'!$L$3:$L$21))</f>
        <v>－６</v>
      </c>
      <c r="P18" t="str">
        <f>IF(B18&lt;3,LOOKUP(C18,'作業用'!$T$3:$T$6,'作業用'!$U$3:$U$6),IF(B18=4,")＋(",IF(B18=5,")－(","")))</f>
        <v>x</v>
      </c>
      <c r="Q18">
        <f>IF(B18&gt;3,LOOKUP(F18,'作業用'!$H$3:$H$21,'作業用'!$I$3:$I$21),IF('計算用'!B18&gt;1,LOOKUP(F18,'作業用'!$K$3:$K$21,'作業用'!$L$3:$L$21),""))</f>
      </c>
      <c r="R18">
        <f>IF(B18&gt;1,LOOKUP(C18,'作業用'!$T$3:$T$6,'作業用'!$U$3:$U$6),"")</f>
      </c>
      <c r="S18">
        <f>IF(B18&gt;2,LOOKUP(G18,'作業用'!$B$3:$B$21,'作業用'!$C$3:$C$21),"")</f>
      </c>
      <c r="T18">
        <f t="shared" si="7"/>
      </c>
      <c r="V18" t="str">
        <f t="shared" si="8"/>
        <v>－３x－６x</v>
      </c>
      <c r="X18" t="str">
        <f>IF(H18=0,"",LOOKUP(H18,'作業用'!$Q$3:$Q$57,'作業用'!$R$3:$R$57))</f>
        <v>－９</v>
      </c>
      <c r="Y18" t="str">
        <f>IF(H18=0,"",LOOKUP(C18,'作業用'!$T$3:$T$6,'作業用'!$U$3:$U$6))</f>
        <v>x</v>
      </c>
      <c r="Z18">
        <f>IF(I18=0,"",LOOKUP(I18,'作業用'!$N$3:$N$57,'作業用'!$O$3:$O$57))</f>
      </c>
      <c r="AA18" t="str">
        <f t="shared" si="9"/>
        <v>－９x</v>
      </c>
      <c r="AC18" t="str">
        <f t="shared" si="10"/>
        <v>－９x</v>
      </c>
    </row>
    <row r="19" spans="2:29" ht="12.75">
      <c r="B19" s="14">
        <v>1</v>
      </c>
      <c r="C19">
        <f ca="1" t="shared" si="0"/>
        <v>2</v>
      </c>
      <c r="D19">
        <f ca="1" t="shared" si="1"/>
        <v>1</v>
      </c>
      <c r="E19">
        <f ca="1" t="shared" si="1"/>
        <v>-7</v>
      </c>
      <c r="F19">
        <f ca="1" t="shared" si="2"/>
        <v>0</v>
      </c>
      <c r="G19">
        <f ca="1" t="shared" si="3"/>
        <v>0</v>
      </c>
      <c r="H19">
        <f t="shared" si="4"/>
        <v>-6</v>
      </c>
      <c r="I19">
        <f t="shared" si="5"/>
        <v>0</v>
      </c>
      <c r="K19" s="1" t="s">
        <v>148</v>
      </c>
      <c r="L19">
        <f t="shared" si="6"/>
      </c>
      <c r="M19">
        <f>LOOKUP(D19,'作業用'!$H$3:$H$21,'作業用'!$I$3:$I$21)</f>
      </c>
      <c r="N19" t="str">
        <f>LOOKUP(C19,'作業用'!$T$3:$T$6,'作業用'!$U$3:$U$6)</f>
        <v>y</v>
      </c>
      <c r="O19" t="str">
        <f>IF(B19&gt;2,LOOKUP(E19,'作業用'!$B$3:$B$21,'作業用'!$C$3:$C$21),LOOKUP(E19,'作業用'!$K$3:$K$21,'作業用'!$L$3:$L$21))</f>
        <v>－７</v>
      </c>
      <c r="P19" t="str">
        <f>IF(B19&lt;3,LOOKUP(C19,'作業用'!$T$3:$T$6,'作業用'!$U$3:$U$6),IF(B19=4,")＋(",IF(B19=5,")－(","")))</f>
        <v>y</v>
      </c>
      <c r="Q19">
        <f>IF(B19&gt;3,LOOKUP(F19,'作業用'!$H$3:$H$21,'作業用'!$I$3:$I$21),IF('計算用'!B19&gt;1,LOOKUP(F19,'作業用'!$K$3:$K$21,'作業用'!$L$3:$L$21),""))</f>
      </c>
      <c r="R19">
        <f>IF(B19&gt;1,LOOKUP(C19,'作業用'!$T$3:$T$6,'作業用'!$U$3:$U$6),"")</f>
      </c>
      <c r="S19">
        <f>IF(B19&gt;2,LOOKUP(G19,'作業用'!$B$3:$B$21,'作業用'!$C$3:$C$21),"")</f>
      </c>
      <c r="T19">
        <f t="shared" si="7"/>
      </c>
      <c r="V19" t="str">
        <f t="shared" si="8"/>
        <v>y－７y</v>
      </c>
      <c r="X19" t="str">
        <f>IF(H19=0,"",LOOKUP(H19,'作業用'!$Q$3:$Q$57,'作業用'!$R$3:$R$57))</f>
        <v>－６</v>
      </c>
      <c r="Y19" t="str">
        <f>IF(H19=0,"",LOOKUP(C19,'作業用'!$T$3:$T$6,'作業用'!$U$3:$U$6))</f>
        <v>y</v>
      </c>
      <c r="Z19">
        <f>IF(I19=0,"",LOOKUP(I19,'作業用'!$N$3:$N$57,'作業用'!$O$3:$O$57))</f>
      </c>
      <c r="AA19" t="str">
        <f t="shared" si="9"/>
        <v>－６y</v>
      </c>
      <c r="AC19" t="str">
        <f t="shared" si="10"/>
        <v>－６y</v>
      </c>
    </row>
    <row r="20" spans="2:29" ht="12.75">
      <c r="B20" s="14">
        <v>1</v>
      </c>
      <c r="C20">
        <f ca="1" t="shared" si="0"/>
        <v>3</v>
      </c>
      <c r="D20">
        <f aca="true" ca="1" t="shared" si="11" ref="D20:E83">(INT(RAND()*9)+1)*(INT(RAND()*2)-0.5)*2</f>
        <v>3</v>
      </c>
      <c r="E20">
        <f ca="1" t="shared" si="11"/>
        <v>-4</v>
      </c>
      <c r="F20">
        <f ca="1" t="shared" si="2"/>
        <v>0</v>
      </c>
      <c r="G20">
        <f ca="1" t="shared" si="3"/>
        <v>0</v>
      </c>
      <c r="H20">
        <f t="shared" si="4"/>
        <v>-1</v>
      </c>
      <c r="I20">
        <f t="shared" si="5"/>
        <v>0</v>
      </c>
      <c r="K20" s="1" t="s">
        <v>149</v>
      </c>
      <c r="L20">
        <f t="shared" si="6"/>
      </c>
      <c r="M20" t="str">
        <f>LOOKUP(D20,'作業用'!$H$3:$H$21,'作業用'!$I$3:$I$21)</f>
        <v>３</v>
      </c>
      <c r="N20" t="str">
        <f>LOOKUP(C20,'作業用'!$T$3:$T$6,'作業用'!$U$3:$U$6)</f>
        <v>a</v>
      </c>
      <c r="O20" t="str">
        <f>IF(B20&gt;2,LOOKUP(E20,'作業用'!$B$3:$B$21,'作業用'!$C$3:$C$21),LOOKUP(E20,'作業用'!$K$3:$K$21,'作業用'!$L$3:$L$21))</f>
        <v>－４</v>
      </c>
      <c r="P20" t="str">
        <f>IF(B20&lt;3,LOOKUP(C20,'作業用'!$T$3:$T$6,'作業用'!$U$3:$U$6),IF(B20=4,")＋(",IF(B20=5,")－(","")))</f>
        <v>a</v>
      </c>
      <c r="Q20">
        <f>IF(B20&gt;3,LOOKUP(F20,'作業用'!$H$3:$H$21,'作業用'!$I$3:$I$21),IF('計算用'!B20&gt;1,LOOKUP(F20,'作業用'!$K$3:$K$21,'作業用'!$L$3:$L$21),""))</f>
      </c>
      <c r="R20">
        <f>IF(B20&gt;1,LOOKUP(C20,'作業用'!$T$3:$T$6,'作業用'!$U$3:$U$6),"")</f>
      </c>
      <c r="S20">
        <f>IF(B20&gt;2,LOOKUP(G20,'作業用'!$B$3:$B$21,'作業用'!$C$3:$C$21),"")</f>
      </c>
      <c r="T20">
        <f t="shared" si="7"/>
      </c>
      <c r="V20" t="str">
        <f t="shared" si="8"/>
        <v>３a－４a</v>
      </c>
      <c r="X20" t="str">
        <f>IF(H20=0,"",LOOKUP(H20,'作業用'!$Q$3:$Q$57,'作業用'!$R$3:$R$57))</f>
        <v>－</v>
      </c>
      <c r="Y20" t="str">
        <f>IF(H20=0,"",LOOKUP(C20,'作業用'!$T$3:$T$6,'作業用'!$U$3:$U$6))</f>
        <v>a</v>
      </c>
      <c r="Z20">
        <f>IF(I20=0,"",LOOKUP(I20,'作業用'!$N$3:$N$57,'作業用'!$O$3:$O$57))</f>
      </c>
      <c r="AA20" t="str">
        <f t="shared" si="9"/>
        <v>－a</v>
      </c>
      <c r="AC20" t="str">
        <f t="shared" si="10"/>
        <v>－a</v>
      </c>
    </row>
    <row r="21" spans="2:29" ht="12.75">
      <c r="B21" s="14">
        <v>1</v>
      </c>
      <c r="C21">
        <f ca="1" t="shared" si="0"/>
        <v>1</v>
      </c>
      <c r="D21">
        <f ca="1" t="shared" si="11"/>
        <v>-3</v>
      </c>
      <c r="E21">
        <f ca="1" t="shared" si="11"/>
        <v>-9</v>
      </c>
      <c r="F21">
        <f ca="1" t="shared" si="2"/>
        <v>0</v>
      </c>
      <c r="G21">
        <f ca="1" t="shared" si="3"/>
        <v>0</v>
      </c>
      <c r="H21">
        <f t="shared" si="4"/>
        <v>-12</v>
      </c>
      <c r="I21">
        <f t="shared" si="5"/>
        <v>0</v>
      </c>
      <c r="K21" s="1" t="s">
        <v>150</v>
      </c>
      <c r="L21">
        <f t="shared" si="6"/>
      </c>
      <c r="M21" t="str">
        <f>LOOKUP(D21,'作業用'!$H$3:$H$21,'作業用'!$I$3:$I$21)</f>
        <v>－３</v>
      </c>
      <c r="N21" t="str">
        <f>LOOKUP(C21,'作業用'!$T$3:$T$6,'作業用'!$U$3:$U$6)</f>
        <v>x</v>
      </c>
      <c r="O21" t="str">
        <f>IF(B21&gt;2,LOOKUP(E21,'作業用'!$B$3:$B$21,'作業用'!$C$3:$C$21),LOOKUP(E21,'作業用'!$K$3:$K$21,'作業用'!$L$3:$L$21))</f>
        <v>－９</v>
      </c>
      <c r="P21" t="str">
        <f>IF(B21&lt;3,LOOKUP(C21,'作業用'!$T$3:$T$6,'作業用'!$U$3:$U$6),IF(B21=4,")＋(",IF(B21=5,")－(","")))</f>
        <v>x</v>
      </c>
      <c r="Q21">
        <f>IF(B21&gt;3,LOOKUP(F21,'作業用'!$H$3:$H$21,'作業用'!$I$3:$I$21),IF('計算用'!B21&gt;1,LOOKUP(F21,'作業用'!$K$3:$K$21,'作業用'!$L$3:$L$21),""))</f>
      </c>
      <c r="R21">
        <f>IF(B21&gt;1,LOOKUP(C21,'作業用'!$T$3:$T$6,'作業用'!$U$3:$U$6),"")</f>
      </c>
      <c r="S21">
        <f>IF(B21&gt;2,LOOKUP(G21,'作業用'!$B$3:$B$21,'作業用'!$C$3:$C$21),"")</f>
      </c>
      <c r="T21">
        <f t="shared" si="7"/>
      </c>
      <c r="V21" t="str">
        <f t="shared" si="8"/>
        <v>－３x－９x</v>
      </c>
      <c r="X21" t="str">
        <f>IF(H21=0,"",LOOKUP(H21,'作業用'!$Q$3:$Q$57,'作業用'!$R$3:$R$57))</f>
        <v>－１２</v>
      </c>
      <c r="Y21" t="str">
        <f>IF(H21=0,"",LOOKUP(C21,'作業用'!$T$3:$T$6,'作業用'!$U$3:$U$6))</f>
        <v>x</v>
      </c>
      <c r="Z21">
        <f>IF(I21=0,"",LOOKUP(I21,'作業用'!$N$3:$N$57,'作業用'!$O$3:$O$57))</f>
      </c>
      <c r="AA21" t="str">
        <f t="shared" si="9"/>
        <v>－１２x</v>
      </c>
      <c r="AC21" t="str">
        <f t="shared" si="10"/>
        <v>－１２x</v>
      </c>
    </row>
    <row r="22" spans="2:29" ht="12.75">
      <c r="B22" s="14">
        <v>1</v>
      </c>
      <c r="C22">
        <f ca="1" t="shared" si="0"/>
        <v>1</v>
      </c>
      <c r="D22">
        <f ca="1" t="shared" si="11"/>
        <v>7</v>
      </c>
      <c r="E22">
        <f ca="1" t="shared" si="11"/>
        <v>-4</v>
      </c>
      <c r="F22">
        <f ca="1" t="shared" si="2"/>
        <v>0</v>
      </c>
      <c r="G22">
        <f ca="1" t="shared" si="3"/>
        <v>0</v>
      </c>
      <c r="H22">
        <f t="shared" si="4"/>
        <v>3</v>
      </c>
      <c r="I22">
        <f t="shared" si="5"/>
        <v>0</v>
      </c>
      <c r="K22" s="1" t="s">
        <v>151</v>
      </c>
      <c r="L22">
        <f t="shared" si="6"/>
      </c>
      <c r="M22" t="str">
        <f>LOOKUP(D22,'作業用'!$H$3:$H$21,'作業用'!$I$3:$I$21)</f>
        <v>７</v>
      </c>
      <c r="N22" t="str">
        <f>LOOKUP(C22,'作業用'!$T$3:$T$6,'作業用'!$U$3:$U$6)</f>
        <v>x</v>
      </c>
      <c r="O22" t="str">
        <f>IF(B22&gt;2,LOOKUP(E22,'作業用'!$B$3:$B$21,'作業用'!$C$3:$C$21),LOOKUP(E22,'作業用'!$K$3:$K$21,'作業用'!$L$3:$L$21))</f>
        <v>－４</v>
      </c>
      <c r="P22" t="str">
        <f>IF(B22&lt;3,LOOKUP(C22,'作業用'!$T$3:$T$6,'作業用'!$U$3:$U$6),IF(B22=4,")＋(",IF(B22=5,")－(","")))</f>
        <v>x</v>
      </c>
      <c r="Q22">
        <f>IF(B22&gt;3,LOOKUP(F22,'作業用'!$H$3:$H$21,'作業用'!$I$3:$I$21),IF('計算用'!B22&gt;1,LOOKUP(F22,'作業用'!$K$3:$K$21,'作業用'!$L$3:$L$21),""))</f>
      </c>
      <c r="R22">
        <f>IF(B22&gt;1,LOOKUP(C22,'作業用'!$T$3:$T$6,'作業用'!$U$3:$U$6),"")</f>
      </c>
      <c r="S22">
        <f>IF(B22&gt;2,LOOKUP(G22,'作業用'!$B$3:$B$21,'作業用'!$C$3:$C$21),"")</f>
      </c>
      <c r="T22">
        <f t="shared" si="7"/>
      </c>
      <c r="V22" t="str">
        <f t="shared" si="8"/>
        <v>７x－４x</v>
      </c>
      <c r="X22" t="str">
        <f>IF(H22=0,"",LOOKUP(H22,'作業用'!$Q$3:$Q$57,'作業用'!$R$3:$R$57))</f>
        <v>３</v>
      </c>
      <c r="Y22" t="str">
        <f>IF(H22=0,"",LOOKUP(C22,'作業用'!$T$3:$T$6,'作業用'!$U$3:$U$6))</f>
        <v>x</v>
      </c>
      <c r="Z22">
        <f>IF(I22=0,"",LOOKUP(I22,'作業用'!$N$3:$N$57,'作業用'!$O$3:$O$57))</f>
      </c>
      <c r="AA22" t="str">
        <f t="shared" si="9"/>
        <v>３x</v>
      </c>
      <c r="AC22" t="str">
        <f t="shared" si="10"/>
        <v>３x</v>
      </c>
    </row>
    <row r="23" spans="2:29" ht="12.75">
      <c r="B23" s="14">
        <v>2</v>
      </c>
      <c r="C23">
        <f ca="1" t="shared" si="0"/>
        <v>1</v>
      </c>
      <c r="D23">
        <f ca="1" t="shared" si="11"/>
        <v>-6</v>
      </c>
      <c r="E23">
        <f ca="1" t="shared" si="11"/>
        <v>-7</v>
      </c>
      <c r="F23">
        <f ca="1" t="shared" si="2"/>
        <v>6</v>
      </c>
      <c r="G23">
        <f ca="1" t="shared" si="3"/>
        <v>0</v>
      </c>
      <c r="H23">
        <f t="shared" si="4"/>
        <v>-7</v>
      </c>
      <c r="I23">
        <f t="shared" si="5"/>
        <v>0</v>
      </c>
      <c r="K23" s="1" t="s">
        <v>152</v>
      </c>
      <c r="L23">
        <f t="shared" si="6"/>
      </c>
      <c r="M23" t="str">
        <f>LOOKUP(D23,'作業用'!$H$3:$H$21,'作業用'!$I$3:$I$21)</f>
        <v>－６</v>
      </c>
      <c r="N23" t="str">
        <f>LOOKUP(C23,'作業用'!$T$3:$T$6,'作業用'!$U$3:$U$6)</f>
        <v>x</v>
      </c>
      <c r="O23" t="str">
        <f>IF(B23&gt;2,LOOKUP(E23,'作業用'!$B$3:$B$21,'作業用'!$C$3:$C$21),LOOKUP(E23,'作業用'!$K$3:$K$21,'作業用'!$L$3:$L$21))</f>
        <v>－７</v>
      </c>
      <c r="P23" t="str">
        <f>IF(B23&lt;3,LOOKUP(C23,'作業用'!$T$3:$T$6,'作業用'!$U$3:$U$6),IF(B23=4,")＋(",IF(B23=5,")－(","")))</f>
        <v>x</v>
      </c>
      <c r="Q23" t="str">
        <f>IF(B23&gt;3,LOOKUP(F23,'作業用'!$H$3:$H$21,'作業用'!$I$3:$I$21),IF('計算用'!B23&gt;1,LOOKUP(F23,'作業用'!$K$3:$K$21,'作業用'!$L$3:$L$21),""))</f>
        <v>＋６</v>
      </c>
      <c r="R23" t="str">
        <f>IF(B23&gt;1,LOOKUP(C23,'作業用'!$T$3:$T$6,'作業用'!$U$3:$U$6),"")</f>
        <v>x</v>
      </c>
      <c r="S23">
        <f>IF(B23&gt;2,LOOKUP(G23,'作業用'!$B$3:$B$21,'作業用'!$C$3:$C$21),"")</f>
      </c>
      <c r="T23">
        <f t="shared" si="7"/>
      </c>
      <c r="V23" t="str">
        <f t="shared" si="8"/>
        <v>－６x－７x＋６x</v>
      </c>
      <c r="X23" t="str">
        <f>IF(H23=0,"",LOOKUP(H23,'作業用'!$Q$3:$Q$57,'作業用'!$R$3:$R$57))</f>
        <v>－７</v>
      </c>
      <c r="Y23" t="str">
        <f>IF(H23=0,"",LOOKUP(C23,'作業用'!$T$3:$T$6,'作業用'!$U$3:$U$6))</f>
        <v>x</v>
      </c>
      <c r="Z23">
        <f>IF(I23=0,"",LOOKUP(I23,'作業用'!$N$3:$N$57,'作業用'!$O$3:$O$57))</f>
      </c>
      <c r="AA23" t="str">
        <f t="shared" si="9"/>
        <v>－７x</v>
      </c>
      <c r="AC23" t="str">
        <f t="shared" si="10"/>
        <v>－７x</v>
      </c>
    </row>
    <row r="24" spans="2:29" ht="12.75">
      <c r="B24" s="14">
        <v>2</v>
      </c>
      <c r="C24">
        <f ca="1" t="shared" si="0"/>
        <v>2</v>
      </c>
      <c r="D24">
        <f ca="1" t="shared" si="11"/>
        <v>-9</v>
      </c>
      <c r="E24">
        <f ca="1" t="shared" si="11"/>
        <v>-4</v>
      </c>
      <c r="F24">
        <f ca="1" t="shared" si="2"/>
        <v>6</v>
      </c>
      <c r="G24">
        <f ca="1" t="shared" si="3"/>
        <v>0</v>
      </c>
      <c r="H24">
        <f t="shared" si="4"/>
        <v>-7</v>
      </c>
      <c r="I24">
        <f t="shared" si="5"/>
        <v>0</v>
      </c>
      <c r="K24" s="1" t="s">
        <v>153</v>
      </c>
      <c r="L24">
        <f t="shared" si="6"/>
      </c>
      <c r="M24" t="str">
        <f>LOOKUP(D24,'作業用'!$H$3:$H$21,'作業用'!$I$3:$I$21)</f>
        <v>－９</v>
      </c>
      <c r="N24" t="str">
        <f>LOOKUP(C24,'作業用'!$T$3:$T$6,'作業用'!$U$3:$U$6)</f>
        <v>y</v>
      </c>
      <c r="O24" t="str">
        <f>IF(B24&gt;2,LOOKUP(E24,'作業用'!$B$3:$B$21,'作業用'!$C$3:$C$21),LOOKUP(E24,'作業用'!$K$3:$K$21,'作業用'!$L$3:$L$21))</f>
        <v>－４</v>
      </c>
      <c r="P24" t="str">
        <f>IF(B24&lt;3,LOOKUP(C24,'作業用'!$T$3:$T$6,'作業用'!$U$3:$U$6),IF(B24=4,")＋(",IF(B24=5,")－(","")))</f>
        <v>y</v>
      </c>
      <c r="Q24" t="str">
        <f>IF(B24&gt;3,LOOKUP(F24,'作業用'!$H$3:$H$21,'作業用'!$I$3:$I$21),IF('計算用'!B24&gt;1,LOOKUP(F24,'作業用'!$K$3:$K$21,'作業用'!$L$3:$L$21),""))</f>
        <v>＋６</v>
      </c>
      <c r="R24" t="str">
        <f>IF(B24&gt;1,LOOKUP(C24,'作業用'!$T$3:$T$6,'作業用'!$U$3:$U$6),"")</f>
        <v>y</v>
      </c>
      <c r="S24">
        <f>IF(B24&gt;2,LOOKUP(G24,'作業用'!$B$3:$B$21,'作業用'!$C$3:$C$21),"")</f>
      </c>
      <c r="T24">
        <f t="shared" si="7"/>
      </c>
      <c r="V24" t="str">
        <f t="shared" si="8"/>
        <v>－９y－４y＋６y</v>
      </c>
      <c r="X24" t="str">
        <f>IF(H24=0,"",LOOKUP(H24,'作業用'!$Q$3:$Q$57,'作業用'!$R$3:$R$57))</f>
        <v>－７</v>
      </c>
      <c r="Y24" t="str">
        <f>IF(H24=0,"",LOOKUP(C24,'作業用'!$T$3:$T$6,'作業用'!$U$3:$U$6))</f>
        <v>y</v>
      </c>
      <c r="Z24">
        <f>IF(I24=0,"",LOOKUP(I24,'作業用'!$N$3:$N$57,'作業用'!$O$3:$O$57))</f>
      </c>
      <c r="AA24" t="str">
        <f t="shared" si="9"/>
        <v>－７y</v>
      </c>
      <c r="AC24" t="str">
        <f t="shared" si="10"/>
        <v>－７y</v>
      </c>
    </row>
    <row r="25" spans="2:29" ht="12.75">
      <c r="B25" s="14">
        <v>2</v>
      </c>
      <c r="C25">
        <f ca="1" t="shared" si="0"/>
        <v>1</v>
      </c>
      <c r="D25">
        <f ca="1" t="shared" si="11"/>
        <v>9</v>
      </c>
      <c r="E25">
        <f ca="1" t="shared" si="11"/>
        <v>-6</v>
      </c>
      <c r="F25">
        <f ca="1" t="shared" si="2"/>
        <v>1</v>
      </c>
      <c r="G25">
        <f ca="1" t="shared" si="3"/>
        <v>0</v>
      </c>
      <c r="H25">
        <f t="shared" si="4"/>
        <v>4</v>
      </c>
      <c r="I25">
        <f t="shared" si="5"/>
        <v>0</v>
      </c>
      <c r="K25" s="1" t="s">
        <v>154</v>
      </c>
      <c r="L25">
        <f t="shared" si="6"/>
      </c>
      <c r="M25" t="str">
        <f>LOOKUP(D25,'作業用'!$H$3:$H$21,'作業用'!$I$3:$I$21)</f>
        <v>９</v>
      </c>
      <c r="N25" t="str">
        <f>LOOKUP(C25,'作業用'!$T$3:$T$6,'作業用'!$U$3:$U$6)</f>
        <v>x</v>
      </c>
      <c r="O25" t="str">
        <f>IF(B25&gt;2,LOOKUP(E25,'作業用'!$B$3:$B$21,'作業用'!$C$3:$C$21),LOOKUP(E25,'作業用'!$K$3:$K$21,'作業用'!$L$3:$L$21))</f>
        <v>－６</v>
      </c>
      <c r="P25" t="str">
        <f>IF(B25&lt;3,LOOKUP(C25,'作業用'!$T$3:$T$6,'作業用'!$U$3:$U$6),IF(B25=4,")＋(",IF(B25=5,")－(","")))</f>
        <v>x</v>
      </c>
      <c r="Q25" t="str">
        <f>IF(B25&gt;3,LOOKUP(F25,'作業用'!$H$3:$H$21,'作業用'!$I$3:$I$21),IF('計算用'!B25&gt;1,LOOKUP(F25,'作業用'!$K$3:$K$21,'作業用'!$L$3:$L$21),""))</f>
        <v>＋</v>
      </c>
      <c r="R25" t="str">
        <f>IF(B25&gt;1,LOOKUP(C25,'作業用'!$T$3:$T$6,'作業用'!$U$3:$U$6),"")</f>
        <v>x</v>
      </c>
      <c r="S25">
        <f>IF(B25&gt;2,LOOKUP(G25,'作業用'!$B$3:$B$21,'作業用'!$C$3:$C$21),"")</f>
      </c>
      <c r="T25">
        <f t="shared" si="7"/>
      </c>
      <c r="V25" t="str">
        <f t="shared" si="8"/>
        <v>９x－６x＋x</v>
      </c>
      <c r="X25" t="str">
        <f>IF(H25=0,"",LOOKUP(H25,'作業用'!$Q$3:$Q$57,'作業用'!$R$3:$R$57))</f>
        <v>４</v>
      </c>
      <c r="Y25" t="str">
        <f>IF(H25=0,"",LOOKUP(C25,'作業用'!$T$3:$T$6,'作業用'!$U$3:$U$6))</f>
        <v>x</v>
      </c>
      <c r="Z25">
        <f>IF(I25=0,"",LOOKUP(I25,'作業用'!$N$3:$N$57,'作業用'!$O$3:$O$57))</f>
      </c>
      <c r="AA25" t="str">
        <f t="shared" si="9"/>
        <v>４x</v>
      </c>
      <c r="AC25" t="str">
        <f t="shared" si="10"/>
        <v>４x</v>
      </c>
    </row>
    <row r="26" spans="2:29" ht="12.75">
      <c r="B26" s="14">
        <v>2</v>
      </c>
      <c r="C26">
        <f ca="1" t="shared" si="0"/>
        <v>1</v>
      </c>
      <c r="D26">
        <f ca="1" t="shared" si="11"/>
        <v>5</v>
      </c>
      <c r="E26">
        <f ca="1" t="shared" si="11"/>
        <v>-8</v>
      </c>
      <c r="F26">
        <f ca="1" t="shared" si="2"/>
        <v>1</v>
      </c>
      <c r="G26">
        <f ca="1" t="shared" si="3"/>
        <v>0</v>
      </c>
      <c r="H26">
        <f t="shared" si="4"/>
        <v>-2</v>
      </c>
      <c r="I26">
        <f t="shared" si="5"/>
        <v>0</v>
      </c>
      <c r="K26" s="1" t="s">
        <v>155</v>
      </c>
      <c r="L26">
        <f t="shared" si="6"/>
      </c>
      <c r="M26" t="str">
        <f>LOOKUP(D26,'作業用'!$H$3:$H$21,'作業用'!$I$3:$I$21)</f>
        <v>５</v>
      </c>
      <c r="N26" t="str">
        <f>LOOKUP(C26,'作業用'!$T$3:$T$6,'作業用'!$U$3:$U$6)</f>
        <v>x</v>
      </c>
      <c r="O26" t="str">
        <f>IF(B26&gt;2,LOOKUP(E26,'作業用'!$B$3:$B$21,'作業用'!$C$3:$C$21),LOOKUP(E26,'作業用'!$K$3:$K$21,'作業用'!$L$3:$L$21))</f>
        <v>－８</v>
      </c>
      <c r="P26" t="str">
        <f>IF(B26&lt;3,LOOKUP(C26,'作業用'!$T$3:$T$6,'作業用'!$U$3:$U$6),IF(B26=4,")＋(",IF(B26=5,")－(","")))</f>
        <v>x</v>
      </c>
      <c r="Q26" t="str">
        <f>IF(B26&gt;3,LOOKUP(F26,'作業用'!$H$3:$H$21,'作業用'!$I$3:$I$21),IF('計算用'!B26&gt;1,LOOKUP(F26,'作業用'!$K$3:$K$21,'作業用'!$L$3:$L$21),""))</f>
        <v>＋</v>
      </c>
      <c r="R26" t="str">
        <f>IF(B26&gt;1,LOOKUP(C26,'作業用'!$T$3:$T$6,'作業用'!$U$3:$U$6),"")</f>
        <v>x</v>
      </c>
      <c r="S26">
        <f>IF(B26&gt;2,LOOKUP(G26,'作業用'!$B$3:$B$21,'作業用'!$C$3:$C$21),"")</f>
      </c>
      <c r="T26">
        <f t="shared" si="7"/>
      </c>
      <c r="V26" t="str">
        <f t="shared" si="8"/>
        <v>５x－８x＋x</v>
      </c>
      <c r="X26" t="str">
        <f>IF(H26=0,"",LOOKUP(H26,'作業用'!$Q$3:$Q$57,'作業用'!$R$3:$R$57))</f>
        <v>－２</v>
      </c>
      <c r="Y26" t="str">
        <f>IF(H26=0,"",LOOKUP(C26,'作業用'!$T$3:$T$6,'作業用'!$U$3:$U$6))</f>
        <v>x</v>
      </c>
      <c r="Z26">
        <f>IF(I26=0,"",LOOKUP(I26,'作業用'!$N$3:$N$57,'作業用'!$O$3:$O$57))</f>
      </c>
      <c r="AA26" t="str">
        <f t="shared" si="9"/>
        <v>－２x</v>
      </c>
      <c r="AC26" t="str">
        <f t="shared" si="10"/>
        <v>－２x</v>
      </c>
    </row>
    <row r="27" spans="2:29" ht="12.75">
      <c r="B27" s="14">
        <v>2</v>
      </c>
      <c r="C27">
        <f ca="1" t="shared" si="0"/>
        <v>3</v>
      </c>
      <c r="D27">
        <f ca="1" t="shared" si="11"/>
        <v>2</v>
      </c>
      <c r="E27">
        <f ca="1" t="shared" si="11"/>
        <v>6</v>
      </c>
      <c r="F27">
        <f ca="1" t="shared" si="2"/>
        <v>-6</v>
      </c>
      <c r="G27">
        <f ca="1" t="shared" si="3"/>
        <v>0</v>
      </c>
      <c r="H27">
        <f t="shared" si="4"/>
        <v>2</v>
      </c>
      <c r="I27">
        <f t="shared" si="5"/>
        <v>0</v>
      </c>
      <c r="K27" s="1" t="s">
        <v>156</v>
      </c>
      <c r="L27">
        <f t="shared" si="6"/>
      </c>
      <c r="M27" t="str">
        <f>LOOKUP(D27,'作業用'!$H$3:$H$21,'作業用'!$I$3:$I$21)</f>
        <v>２</v>
      </c>
      <c r="N27" t="str">
        <f>LOOKUP(C27,'作業用'!$T$3:$T$6,'作業用'!$U$3:$U$6)</f>
        <v>a</v>
      </c>
      <c r="O27" t="str">
        <f>IF(B27&gt;2,LOOKUP(E27,'作業用'!$B$3:$B$21,'作業用'!$C$3:$C$21),LOOKUP(E27,'作業用'!$K$3:$K$21,'作業用'!$L$3:$L$21))</f>
        <v>＋６</v>
      </c>
      <c r="P27" t="str">
        <f>IF(B27&lt;3,LOOKUP(C27,'作業用'!$T$3:$T$6,'作業用'!$U$3:$U$6),IF(B27=4,")＋(",IF(B27=5,")－(","")))</f>
        <v>a</v>
      </c>
      <c r="Q27" t="str">
        <f>IF(B27&gt;3,LOOKUP(F27,'作業用'!$H$3:$H$21,'作業用'!$I$3:$I$21),IF('計算用'!B27&gt;1,LOOKUP(F27,'作業用'!$K$3:$K$21,'作業用'!$L$3:$L$21),""))</f>
        <v>－６</v>
      </c>
      <c r="R27" t="str">
        <f>IF(B27&gt;1,LOOKUP(C27,'作業用'!$T$3:$T$6,'作業用'!$U$3:$U$6),"")</f>
        <v>a</v>
      </c>
      <c r="S27">
        <f>IF(B27&gt;2,LOOKUP(G27,'作業用'!$B$3:$B$21,'作業用'!$C$3:$C$21),"")</f>
      </c>
      <c r="T27">
        <f t="shared" si="7"/>
      </c>
      <c r="V27" t="str">
        <f t="shared" si="8"/>
        <v>２a＋６a－６a</v>
      </c>
      <c r="X27" t="str">
        <f>IF(H27=0,"",LOOKUP(H27,'作業用'!$Q$3:$Q$57,'作業用'!$R$3:$R$57))</f>
        <v>２</v>
      </c>
      <c r="Y27" t="str">
        <f>IF(H27=0,"",LOOKUP(C27,'作業用'!$T$3:$T$6,'作業用'!$U$3:$U$6))</f>
        <v>a</v>
      </c>
      <c r="Z27">
        <f>IF(I27=0,"",LOOKUP(I27,'作業用'!$N$3:$N$57,'作業用'!$O$3:$O$57))</f>
      </c>
      <c r="AA27" t="str">
        <f t="shared" si="9"/>
        <v>２a</v>
      </c>
      <c r="AC27" t="str">
        <f t="shared" si="10"/>
        <v>２a</v>
      </c>
    </row>
    <row r="28" spans="2:29" ht="12.75">
      <c r="B28" s="14">
        <v>2</v>
      </c>
      <c r="C28">
        <f ca="1" t="shared" si="0"/>
        <v>2</v>
      </c>
      <c r="D28">
        <f ca="1" t="shared" si="11"/>
        <v>-9</v>
      </c>
      <c r="E28">
        <f ca="1" t="shared" si="11"/>
        <v>1</v>
      </c>
      <c r="F28">
        <f ca="1" t="shared" si="2"/>
        <v>-4</v>
      </c>
      <c r="G28">
        <f ca="1" t="shared" si="3"/>
        <v>0</v>
      </c>
      <c r="H28">
        <f t="shared" si="4"/>
        <v>-12</v>
      </c>
      <c r="I28">
        <f t="shared" si="5"/>
        <v>0</v>
      </c>
      <c r="K28" s="1" t="s">
        <v>157</v>
      </c>
      <c r="L28">
        <f t="shared" si="6"/>
      </c>
      <c r="M28" t="str">
        <f>LOOKUP(D28,'作業用'!$H$3:$H$21,'作業用'!$I$3:$I$21)</f>
        <v>－９</v>
      </c>
      <c r="N28" t="str">
        <f>LOOKUP(C28,'作業用'!$T$3:$T$6,'作業用'!$U$3:$U$6)</f>
        <v>y</v>
      </c>
      <c r="O28" t="str">
        <f>IF(B28&gt;2,LOOKUP(E28,'作業用'!$B$3:$B$21,'作業用'!$C$3:$C$21),LOOKUP(E28,'作業用'!$K$3:$K$21,'作業用'!$L$3:$L$21))</f>
        <v>＋</v>
      </c>
      <c r="P28" t="str">
        <f>IF(B28&lt;3,LOOKUP(C28,'作業用'!$T$3:$T$6,'作業用'!$U$3:$U$6),IF(B28=4,")＋(",IF(B28=5,")－(","")))</f>
        <v>y</v>
      </c>
      <c r="Q28" t="str">
        <f>IF(B28&gt;3,LOOKUP(F28,'作業用'!$H$3:$H$21,'作業用'!$I$3:$I$21),IF('計算用'!B28&gt;1,LOOKUP(F28,'作業用'!$K$3:$K$21,'作業用'!$L$3:$L$21),""))</f>
        <v>－４</v>
      </c>
      <c r="R28" t="str">
        <f>IF(B28&gt;1,LOOKUP(C28,'作業用'!$T$3:$T$6,'作業用'!$U$3:$U$6),"")</f>
        <v>y</v>
      </c>
      <c r="S28">
        <f>IF(B28&gt;2,LOOKUP(G28,'作業用'!$B$3:$B$21,'作業用'!$C$3:$C$21),"")</f>
      </c>
      <c r="T28">
        <f t="shared" si="7"/>
      </c>
      <c r="V28" t="str">
        <f t="shared" si="8"/>
        <v>－９y＋y－４y</v>
      </c>
      <c r="X28" t="str">
        <f>IF(H28=0,"",LOOKUP(H28,'作業用'!$Q$3:$Q$57,'作業用'!$R$3:$R$57))</f>
        <v>－１２</v>
      </c>
      <c r="Y28" t="str">
        <f>IF(H28=0,"",LOOKUP(C28,'作業用'!$T$3:$T$6,'作業用'!$U$3:$U$6))</f>
        <v>y</v>
      </c>
      <c r="Z28">
        <f>IF(I28=0,"",LOOKUP(I28,'作業用'!$N$3:$N$57,'作業用'!$O$3:$O$57))</f>
      </c>
      <c r="AA28" t="str">
        <f t="shared" si="9"/>
        <v>－１２y</v>
      </c>
      <c r="AC28" t="str">
        <f t="shared" si="10"/>
        <v>－１２y</v>
      </c>
    </row>
    <row r="29" spans="2:29" ht="12.75">
      <c r="B29" s="14">
        <v>2</v>
      </c>
      <c r="C29">
        <f ca="1" t="shared" si="0"/>
        <v>2</v>
      </c>
      <c r="D29">
        <f ca="1" t="shared" si="11"/>
        <v>-6</v>
      </c>
      <c r="E29">
        <f ca="1" t="shared" si="11"/>
        <v>1</v>
      </c>
      <c r="F29">
        <f ca="1" t="shared" si="2"/>
        <v>7</v>
      </c>
      <c r="G29">
        <f ca="1" t="shared" si="3"/>
        <v>0</v>
      </c>
      <c r="H29">
        <f t="shared" si="4"/>
        <v>2</v>
      </c>
      <c r="I29">
        <f t="shared" si="5"/>
        <v>0</v>
      </c>
      <c r="K29" s="1" t="s">
        <v>158</v>
      </c>
      <c r="L29">
        <f t="shared" si="6"/>
      </c>
      <c r="M29" t="str">
        <f>LOOKUP(D29,'作業用'!$H$3:$H$21,'作業用'!$I$3:$I$21)</f>
        <v>－６</v>
      </c>
      <c r="N29" t="str">
        <f>LOOKUP(C29,'作業用'!$T$3:$T$6,'作業用'!$U$3:$U$6)</f>
        <v>y</v>
      </c>
      <c r="O29" t="str">
        <f>IF(B29&gt;2,LOOKUP(E29,'作業用'!$B$3:$B$21,'作業用'!$C$3:$C$21),LOOKUP(E29,'作業用'!$K$3:$K$21,'作業用'!$L$3:$L$21))</f>
        <v>＋</v>
      </c>
      <c r="P29" t="str">
        <f>IF(B29&lt;3,LOOKUP(C29,'作業用'!$T$3:$T$6,'作業用'!$U$3:$U$6),IF(B29=4,")＋(",IF(B29=5,")－(","")))</f>
        <v>y</v>
      </c>
      <c r="Q29" t="str">
        <f>IF(B29&gt;3,LOOKUP(F29,'作業用'!$H$3:$H$21,'作業用'!$I$3:$I$21),IF('計算用'!B29&gt;1,LOOKUP(F29,'作業用'!$K$3:$K$21,'作業用'!$L$3:$L$21),""))</f>
        <v>＋７</v>
      </c>
      <c r="R29" t="str">
        <f>IF(B29&gt;1,LOOKUP(C29,'作業用'!$T$3:$T$6,'作業用'!$U$3:$U$6),"")</f>
        <v>y</v>
      </c>
      <c r="S29">
        <f>IF(B29&gt;2,LOOKUP(G29,'作業用'!$B$3:$B$21,'作業用'!$C$3:$C$21),"")</f>
      </c>
      <c r="T29">
        <f t="shared" si="7"/>
      </c>
      <c r="V29" t="str">
        <f t="shared" si="8"/>
        <v>－６y＋y＋７y</v>
      </c>
      <c r="X29" t="str">
        <f>IF(H29=0,"",LOOKUP(H29,'作業用'!$Q$3:$Q$57,'作業用'!$R$3:$R$57))</f>
        <v>２</v>
      </c>
      <c r="Y29" t="str">
        <f>IF(H29=0,"",LOOKUP(C29,'作業用'!$T$3:$T$6,'作業用'!$U$3:$U$6))</f>
        <v>y</v>
      </c>
      <c r="Z29">
        <f>IF(I29=0,"",LOOKUP(I29,'作業用'!$N$3:$N$57,'作業用'!$O$3:$O$57))</f>
      </c>
      <c r="AA29" t="str">
        <f t="shared" si="9"/>
        <v>２y</v>
      </c>
      <c r="AC29" t="str">
        <f t="shared" si="10"/>
        <v>２y</v>
      </c>
    </row>
    <row r="30" spans="2:29" ht="12.75">
      <c r="B30" s="14">
        <v>2</v>
      </c>
      <c r="C30">
        <f ca="1" t="shared" si="0"/>
        <v>4</v>
      </c>
      <c r="D30">
        <f ca="1" t="shared" si="11"/>
        <v>1</v>
      </c>
      <c r="E30">
        <f ca="1" t="shared" si="11"/>
        <v>1</v>
      </c>
      <c r="F30">
        <f ca="1" t="shared" si="2"/>
        <v>-6</v>
      </c>
      <c r="G30">
        <f ca="1" t="shared" si="3"/>
        <v>0</v>
      </c>
      <c r="H30">
        <f t="shared" si="4"/>
        <v>-4</v>
      </c>
      <c r="I30">
        <f t="shared" si="5"/>
        <v>0</v>
      </c>
      <c r="K30" s="1" t="s">
        <v>159</v>
      </c>
      <c r="L30">
        <f t="shared" si="6"/>
      </c>
      <c r="M30">
        <f>LOOKUP(D30,'作業用'!$H$3:$H$21,'作業用'!$I$3:$I$21)</f>
      </c>
      <c r="N30" t="str">
        <f>LOOKUP(C30,'作業用'!$T$3:$T$6,'作業用'!$U$3:$U$6)</f>
        <v>b</v>
      </c>
      <c r="O30" t="str">
        <f>IF(B30&gt;2,LOOKUP(E30,'作業用'!$B$3:$B$21,'作業用'!$C$3:$C$21),LOOKUP(E30,'作業用'!$K$3:$K$21,'作業用'!$L$3:$L$21))</f>
        <v>＋</v>
      </c>
      <c r="P30" t="str">
        <f>IF(B30&lt;3,LOOKUP(C30,'作業用'!$T$3:$T$6,'作業用'!$U$3:$U$6),IF(B30=4,")＋(",IF(B30=5,")－(","")))</f>
        <v>b</v>
      </c>
      <c r="Q30" t="str">
        <f>IF(B30&gt;3,LOOKUP(F30,'作業用'!$H$3:$H$21,'作業用'!$I$3:$I$21),IF('計算用'!B30&gt;1,LOOKUP(F30,'作業用'!$K$3:$K$21,'作業用'!$L$3:$L$21),""))</f>
        <v>－６</v>
      </c>
      <c r="R30" t="str">
        <f>IF(B30&gt;1,LOOKUP(C30,'作業用'!$T$3:$T$6,'作業用'!$U$3:$U$6),"")</f>
        <v>b</v>
      </c>
      <c r="S30">
        <f>IF(B30&gt;2,LOOKUP(G30,'作業用'!$B$3:$B$21,'作業用'!$C$3:$C$21),"")</f>
      </c>
      <c r="T30">
        <f t="shared" si="7"/>
      </c>
      <c r="V30" t="str">
        <f t="shared" si="8"/>
        <v>b＋b－６b</v>
      </c>
      <c r="X30" t="str">
        <f>IF(H30=0,"",LOOKUP(H30,'作業用'!$Q$3:$Q$57,'作業用'!$R$3:$R$57))</f>
        <v>－４</v>
      </c>
      <c r="Y30" t="str">
        <f>IF(H30=0,"",LOOKUP(C30,'作業用'!$T$3:$T$6,'作業用'!$U$3:$U$6))</f>
        <v>b</v>
      </c>
      <c r="Z30">
        <f>IF(I30=0,"",LOOKUP(I30,'作業用'!$N$3:$N$57,'作業用'!$O$3:$O$57))</f>
      </c>
      <c r="AA30" t="str">
        <f t="shared" si="9"/>
        <v>－４b</v>
      </c>
      <c r="AC30" t="str">
        <f t="shared" si="10"/>
        <v>－４b</v>
      </c>
    </row>
    <row r="31" spans="2:29" ht="12.75">
      <c r="B31" s="14">
        <v>2</v>
      </c>
      <c r="C31">
        <f ca="1" t="shared" si="0"/>
        <v>4</v>
      </c>
      <c r="D31">
        <f ca="1" t="shared" si="11"/>
        <v>8</v>
      </c>
      <c r="E31">
        <f ca="1" t="shared" si="11"/>
        <v>-3</v>
      </c>
      <c r="F31">
        <f ca="1" t="shared" si="2"/>
        <v>7</v>
      </c>
      <c r="G31">
        <f ca="1" t="shared" si="3"/>
        <v>0</v>
      </c>
      <c r="H31">
        <f t="shared" si="4"/>
        <v>12</v>
      </c>
      <c r="I31">
        <f t="shared" si="5"/>
        <v>0</v>
      </c>
      <c r="K31" s="1" t="s">
        <v>160</v>
      </c>
      <c r="L31">
        <f t="shared" si="6"/>
      </c>
      <c r="M31" t="str">
        <f>LOOKUP(D31,'作業用'!$H$3:$H$21,'作業用'!$I$3:$I$21)</f>
        <v>８</v>
      </c>
      <c r="N31" t="str">
        <f>LOOKUP(C31,'作業用'!$T$3:$T$6,'作業用'!$U$3:$U$6)</f>
        <v>b</v>
      </c>
      <c r="O31" t="str">
        <f>IF(B31&gt;2,LOOKUP(E31,'作業用'!$B$3:$B$21,'作業用'!$C$3:$C$21),LOOKUP(E31,'作業用'!$K$3:$K$21,'作業用'!$L$3:$L$21))</f>
        <v>－３</v>
      </c>
      <c r="P31" t="str">
        <f>IF(B31&lt;3,LOOKUP(C31,'作業用'!$T$3:$T$6,'作業用'!$U$3:$U$6),IF(B31=4,")＋(",IF(B31=5,")－(","")))</f>
        <v>b</v>
      </c>
      <c r="Q31" t="str">
        <f>IF(B31&gt;3,LOOKUP(F31,'作業用'!$H$3:$H$21,'作業用'!$I$3:$I$21),IF('計算用'!B31&gt;1,LOOKUP(F31,'作業用'!$K$3:$K$21,'作業用'!$L$3:$L$21),""))</f>
        <v>＋７</v>
      </c>
      <c r="R31" t="str">
        <f>IF(B31&gt;1,LOOKUP(C31,'作業用'!$T$3:$T$6,'作業用'!$U$3:$U$6),"")</f>
        <v>b</v>
      </c>
      <c r="S31">
        <f>IF(B31&gt;2,LOOKUP(G31,'作業用'!$B$3:$B$21,'作業用'!$C$3:$C$21),"")</f>
      </c>
      <c r="T31">
        <f t="shared" si="7"/>
      </c>
      <c r="V31" t="str">
        <f t="shared" si="8"/>
        <v>８b－３b＋７b</v>
      </c>
      <c r="X31" t="str">
        <f>IF(H31=0,"",LOOKUP(H31,'作業用'!$Q$3:$Q$57,'作業用'!$R$3:$R$57))</f>
        <v>１２</v>
      </c>
      <c r="Y31" t="str">
        <f>IF(H31=0,"",LOOKUP(C31,'作業用'!$T$3:$T$6,'作業用'!$U$3:$U$6))</f>
        <v>b</v>
      </c>
      <c r="Z31">
        <f>IF(I31=0,"",LOOKUP(I31,'作業用'!$N$3:$N$57,'作業用'!$O$3:$O$57))</f>
      </c>
      <c r="AA31" t="str">
        <f t="shared" si="9"/>
        <v>１２b</v>
      </c>
      <c r="AC31" t="str">
        <f t="shared" si="10"/>
        <v>１２b</v>
      </c>
    </row>
    <row r="32" spans="2:29" ht="12.75">
      <c r="B32" s="14">
        <v>2</v>
      </c>
      <c r="C32">
        <f ca="1" t="shared" si="0"/>
        <v>4</v>
      </c>
      <c r="D32">
        <f ca="1" t="shared" si="11"/>
        <v>9</v>
      </c>
      <c r="E32">
        <f ca="1" t="shared" si="11"/>
        <v>5</v>
      </c>
      <c r="F32">
        <f ca="1" t="shared" si="2"/>
        <v>2</v>
      </c>
      <c r="G32">
        <f ca="1" t="shared" si="3"/>
        <v>0</v>
      </c>
      <c r="H32">
        <f t="shared" si="4"/>
        <v>16</v>
      </c>
      <c r="I32">
        <f t="shared" si="5"/>
        <v>0</v>
      </c>
      <c r="K32" s="1" t="s">
        <v>161</v>
      </c>
      <c r="L32">
        <f t="shared" si="6"/>
      </c>
      <c r="M32" t="str">
        <f>LOOKUP(D32,'作業用'!$H$3:$H$21,'作業用'!$I$3:$I$21)</f>
        <v>９</v>
      </c>
      <c r="N32" t="str">
        <f>LOOKUP(C32,'作業用'!$T$3:$T$6,'作業用'!$U$3:$U$6)</f>
        <v>b</v>
      </c>
      <c r="O32" t="str">
        <f>IF(B32&gt;2,LOOKUP(E32,'作業用'!$B$3:$B$21,'作業用'!$C$3:$C$21),LOOKUP(E32,'作業用'!$K$3:$K$21,'作業用'!$L$3:$L$21))</f>
        <v>＋５</v>
      </c>
      <c r="P32" t="str">
        <f>IF(B32&lt;3,LOOKUP(C32,'作業用'!$T$3:$T$6,'作業用'!$U$3:$U$6),IF(B32=4,")＋(",IF(B32=5,")－(","")))</f>
        <v>b</v>
      </c>
      <c r="Q32" t="str">
        <f>IF(B32&gt;3,LOOKUP(F32,'作業用'!$H$3:$H$21,'作業用'!$I$3:$I$21),IF('計算用'!B32&gt;1,LOOKUP(F32,'作業用'!$K$3:$K$21,'作業用'!$L$3:$L$21),""))</f>
        <v>＋２</v>
      </c>
      <c r="R32" t="str">
        <f>IF(B32&gt;1,LOOKUP(C32,'作業用'!$T$3:$T$6,'作業用'!$U$3:$U$6),"")</f>
        <v>b</v>
      </c>
      <c r="S32">
        <f>IF(B32&gt;2,LOOKUP(G32,'作業用'!$B$3:$B$21,'作業用'!$C$3:$C$21),"")</f>
      </c>
      <c r="T32">
        <f t="shared" si="7"/>
      </c>
      <c r="V32" t="str">
        <f t="shared" si="8"/>
        <v>９b＋５b＋２b</v>
      </c>
      <c r="X32" t="str">
        <f>IF(H32=0,"",LOOKUP(H32,'作業用'!$Q$3:$Q$57,'作業用'!$R$3:$R$57))</f>
        <v>１６</v>
      </c>
      <c r="Y32" t="str">
        <f>IF(H32=0,"",LOOKUP(C32,'作業用'!$T$3:$T$6,'作業用'!$U$3:$U$6))</f>
        <v>b</v>
      </c>
      <c r="Z32">
        <f>IF(I32=0,"",LOOKUP(I32,'作業用'!$N$3:$N$57,'作業用'!$O$3:$O$57))</f>
      </c>
      <c r="AA32" t="str">
        <f t="shared" si="9"/>
        <v>１６b</v>
      </c>
      <c r="AC32" t="str">
        <f t="shared" si="10"/>
        <v>１６b</v>
      </c>
    </row>
    <row r="33" spans="2:29" ht="12.75">
      <c r="B33" s="14">
        <v>2</v>
      </c>
      <c r="C33">
        <f ca="1" t="shared" si="0"/>
        <v>2</v>
      </c>
      <c r="D33">
        <f ca="1" t="shared" si="11"/>
        <v>7</v>
      </c>
      <c r="E33">
        <f ca="1" t="shared" si="11"/>
        <v>-3</v>
      </c>
      <c r="F33">
        <f ca="1" t="shared" si="2"/>
        <v>4</v>
      </c>
      <c r="G33">
        <f ca="1" t="shared" si="3"/>
        <v>0</v>
      </c>
      <c r="H33">
        <f t="shared" si="4"/>
        <v>8</v>
      </c>
      <c r="I33">
        <f t="shared" si="5"/>
        <v>0</v>
      </c>
      <c r="K33" s="1" t="s">
        <v>162</v>
      </c>
      <c r="L33">
        <f t="shared" si="6"/>
      </c>
      <c r="M33" t="str">
        <f>LOOKUP(D33,'作業用'!$H$3:$H$21,'作業用'!$I$3:$I$21)</f>
        <v>７</v>
      </c>
      <c r="N33" t="str">
        <f>LOOKUP(C33,'作業用'!$T$3:$T$6,'作業用'!$U$3:$U$6)</f>
        <v>y</v>
      </c>
      <c r="O33" t="str">
        <f>IF(B33&gt;2,LOOKUP(E33,'作業用'!$B$3:$B$21,'作業用'!$C$3:$C$21),LOOKUP(E33,'作業用'!$K$3:$K$21,'作業用'!$L$3:$L$21))</f>
        <v>－３</v>
      </c>
      <c r="P33" t="str">
        <f>IF(B33&lt;3,LOOKUP(C33,'作業用'!$T$3:$T$6,'作業用'!$U$3:$U$6),IF(B33=4,")＋(",IF(B33=5,")－(","")))</f>
        <v>y</v>
      </c>
      <c r="Q33" t="str">
        <f>IF(B33&gt;3,LOOKUP(F33,'作業用'!$H$3:$H$21,'作業用'!$I$3:$I$21),IF('計算用'!B33&gt;1,LOOKUP(F33,'作業用'!$K$3:$K$21,'作業用'!$L$3:$L$21),""))</f>
        <v>＋４</v>
      </c>
      <c r="R33" t="str">
        <f>IF(B33&gt;1,LOOKUP(C33,'作業用'!$T$3:$T$6,'作業用'!$U$3:$U$6),"")</f>
        <v>y</v>
      </c>
      <c r="S33">
        <f>IF(B33&gt;2,LOOKUP(G33,'作業用'!$B$3:$B$21,'作業用'!$C$3:$C$21),"")</f>
      </c>
      <c r="T33">
        <f t="shared" si="7"/>
      </c>
      <c r="V33" t="str">
        <f t="shared" si="8"/>
        <v>７y－３y＋４y</v>
      </c>
      <c r="X33" t="str">
        <f>IF(H33=0,"",LOOKUP(H33,'作業用'!$Q$3:$Q$57,'作業用'!$R$3:$R$57))</f>
        <v>８</v>
      </c>
      <c r="Y33" t="str">
        <f>IF(H33=0,"",LOOKUP(C33,'作業用'!$T$3:$T$6,'作業用'!$U$3:$U$6))</f>
        <v>y</v>
      </c>
      <c r="Z33">
        <f>IF(I33=0,"",LOOKUP(I33,'作業用'!$N$3:$N$57,'作業用'!$O$3:$O$57))</f>
      </c>
      <c r="AA33" t="str">
        <f t="shared" si="9"/>
        <v>８y</v>
      </c>
      <c r="AC33" t="str">
        <f t="shared" si="10"/>
        <v>８y</v>
      </c>
    </row>
    <row r="34" spans="2:29" ht="12.75">
      <c r="B34" s="14">
        <v>2</v>
      </c>
      <c r="C34">
        <f ca="1" t="shared" si="0"/>
        <v>1</v>
      </c>
      <c r="D34">
        <f ca="1" t="shared" si="11"/>
        <v>1</v>
      </c>
      <c r="E34">
        <f ca="1" t="shared" si="11"/>
        <v>8</v>
      </c>
      <c r="F34">
        <f ca="1" t="shared" si="2"/>
        <v>-5</v>
      </c>
      <c r="G34">
        <f ca="1" t="shared" si="3"/>
        <v>0</v>
      </c>
      <c r="H34">
        <f t="shared" si="4"/>
        <v>4</v>
      </c>
      <c r="I34">
        <f t="shared" si="5"/>
        <v>0</v>
      </c>
      <c r="K34" s="1" t="s">
        <v>163</v>
      </c>
      <c r="L34">
        <f t="shared" si="6"/>
      </c>
      <c r="M34">
        <f>LOOKUP(D34,'作業用'!$H$3:$H$21,'作業用'!$I$3:$I$21)</f>
      </c>
      <c r="N34" t="str">
        <f>LOOKUP(C34,'作業用'!$T$3:$T$6,'作業用'!$U$3:$U$6)</f>
        <v>x</v>
      </c>
      <c r="O34" t="str">
        <f>IF(B34&gt;2,LOOKUP(E34,'作業用'!$B$3:$B$21,'作業用'!$C$3:$C$21),LOOKUP(E34,'作業用'!$K$3:$K$21,'作業用'!$L$3:$L$21))</f>
        <v>＋８</v>
      </c>
      <c r="P34" t="str">
        <f>IF(B34&lt;3,LOOKUP(C34,'作業用'!$T$3:$T$6,'作業用'!$U$3:$U$6),IF(B34=4,")＋(",IF(B34=5,")－(","")))</f>
        <v>x</v>
      </c>
      <c r="Q34" t="str">
        <f>IF(B34&gt;3,LOOKUP(F34,'作業用'!$H$3:$H$21,'作業用'!$I$3:$I$21),IF('計算用'!B34&gt;1,LOOKUP(F34,'作業用'!$K$3:$K$21,'作業用'!$L$3:$L$21),""))</f>
        <v>－５</v>
      </c>
      <c r="R34" t="str">
        <f>IF(B34&gt;1,LOOKUP(C34,'作業用'!$T$3:$T$6,'作業用'!$U$3:$U$6),"")</f>
        <v>x</v>
      </c>
      <c r="S34">
        <f>IF(B34&gt;2,LOOKUP(G34,'作業用'!$B$3:$B$21,'作業用'!$C$3:$C$21),"")</f>
      </c>
      <c r="T34">
        <f t="shared" si="7"/>
      </c>
      <c r="V34" t="str">
        <f t="shared" si="8"/>
        <v>x＋８x－５x</v>
      </c>
      <c r="X34" t="str">
        <f>IF(H34=0,"",LOOKUP(H34,'作業用'!$Q$3:$Q$57,'作業用'!$R$3:$R$57))</f>
        <v>４</v>
      </c>
      <c r="Y34" t="str">
        <f>IF(H34=0,"",LOOKUP(C34,'作業用'!$T$3:$T$6,'作業用'!$U$3:$U$6))</f>
        <v>x</v>
      </c>
      <c r="Z34">
        <f>IF(I34=0,"",LOOKUP(I34,'作業用'!$N$3:$N$57,'作業用'!$O$3:$O$57))</f>
      </c>
      <c r="AA34" t="str">
        <f t="shared" si="9"/>
        <v>４x</v>
      </c>
      <c r="AC34" t="str">
        <f t="shared" si="10"/>
        <v>４x</v>
      </c>
    </row>
    <row r="35" spans="2:29" ht="12.75">
      <c r="B35" s="14">
        <v>2</v>
      </c>
      <c r="C35">
        <f ca="1" t="shared" si="0"/>
        <v>3</v>
      </c>
      <c r="D35">
        <f ca="1" t="shared" si="11"/>
        <v>4</v>
      </c>
      <c r="E35">
        <f ca="1" t="shared" si="11"/>
        <v>-6</v>
      </c>
      <c r="F35">
        <f ca="1" t="shared" si="2"/>
        <v>-4</v>
      </c>
      <c r="G35">
        <f ca="1" t="shared" si="3"/>
        <v>0</v>
      </c>
      <c r="H35">
        <f t="shared" si="4"/>
        <v>-6</v>
      </c>
      <c r="I35">
        <f t="shared" si="5"/>
        <v>0</v>
      </c>
      <c r="K35" s="1" t="s">
        <v>164</v>
      </c>
      <c r="L35">
        <f t="shared" si="6"/>
      </c>
      <c r="M35" t="str">
        <f>LOOKUP(D35,'作業用'!$H$3:$H$21,'作業用'!$I$3:$I$21)</f>
        <v>４</v>
      </c>
      <c r="N35" t="str">
        <f>LOOKUP(C35,'作業用'!$T$3:$T$6,'作業用'!$U$3:$U$6)</f>
        <v>a</v>
      </c>
      <c r="O35" t="str">
        <f>IF(B35&gt;2,LOOKUP(E35,'作業用'!$B$3:$B$21,'作業用'!$C$3:$C$21),LOOKUP(E35,'作業用'!$K$3:$K$21,'作業用'!$L$3:$L$21))</f>
        <v>－６</v>
      </c>
      <c r="P35" t="str">
        <f>IF(B35&lt;3,LOOKUP(C35,'作業用'!$T$3:$T$6,'作業用'!$U$3:$U$6),IF(B35=4,")＋(",IF(B35=5,")－(","")))</f>
        <v>a</v>
      </c>
      <c r="Q35" t="str">
        <f>IF(B35&gt;3,LOOKUP(F35,'作業用'!$H$3:$H$21,'作業用'!$I$3:$I$21),IF('計算用'!B35&gt;1,LOOKUP(F35,'作業用'!$K$3:$K$21,'作業用'!$L$3:$L$21),""))</f>
        <v>－４</v>
      </c>
      <c r="R35" t="str">
        <f>IF(B35&gt;1,LOOKUP(C35,'作業用'!$T$3:$T$6,'作業用'!$U$3:$U$6),"")</f>
        <v>a</v>
      </c>
      <c r="S35">
        <f>IF(B35&gt;2,LOOKUP(G35,'作業用'!$B$3:$B$21,'作業用'!$C$3:$C$21),"")</f>
      </c>
      <c r="T35">
        <f t="shared" si="7"/>
      </c>
      <c r="V35" t="str">
        <f t="shared" si="8"/>
        <v>４a－６a－４a</v>
      </c>
      <c r="X35" t="str">
        <f>IF(H35=0,"",LOOKUP(H35,'作業用'!$Q$3:$Q$57,'作業用'!$R$3:$R$57))</f>
        <v>－６</v>
      </c>
      <c r="Y35" t="str">
        <f>IF(H35=0,"",LOOKUP(C35,'作業用'!$T$3:$T$6,'作業用'!$U$3:$U$6))</f>
        <v>a</v>
      </c>
      <c r="Z35">
        <f>IF(I35=0,"",LOOKUP(I35,'作業用'!$N$3:$N$57,'作業用'!$O$3:$O$57))</f>
      </c>
      <c r="AA35" t="str">
        <f t="shared" si="9"/>
        <v>－６a</v>
      </c>
      <c r="AC35" t="str">
        <f t="shared" si="10"/>
        <v>－６a</v>
      </c>
    </row>
    <row r="36" spans="2:29" ht="12.75">
      <c r="B36" s="14">
        <v>2</v>
      </c>
      <c r="C36">
        <f ca="1" t="shared" si="0"/>
        <v>4</v>
      </c>
      <c r="D36">
        <f ca="1" t="shared" si="11"/>
        <v>4</v>
      </c>
      <c r="E36">
        <f ca="1" t="shared" si="11"/>
        <v>-4</v>
      </c>
      <c r="F36">
        <f ca="1" t="shared" si="2"/>
        <v>-3</v>
      </c>
      <c r="G36">
        <f ca="1" t="shared" si="3"/>
        <v>0</v>
      </c>
      <c r="H36">
        <f t="shared" si="4"/>
        <v>-3</v>
      </c>
      <c r="I36">
        <f t="shared" si="5"/>
        <v>0</v>
      </c>
      <c r="K36" s="1" t="s">
        <v>165</v>
      </c>
      <c r="L36">
        <f t="shared" si="6"/>
      </c>
      <c r="M36" t="str">
        <f>LOOKUP(D36,'作業用'!$H$3:$H$21,'作業用'!$I$3:$I$21)</f>
        <v>４</v>
      </c>
      <c r="N36" t="str">
        <f>LOOKUP(C36,'作業用'!$T$3:$T$6,'作業用'!$U$3:$U$6)</f>
        <v>b</v>
      </c>
      <c r="O36" t="str">
        <f>IF(B36&gt;2,LOOKUP(E36,'作業用'!$B$3:$B$21,'作業用'!$C$3:$C$21),LOOKUP(E36,'作業用'!$K$3:$K$21,'作業用'!$L$3:$L$21))</f>
        <v>－４</v>
      </c>
      <c r="P36" t="str">
        <f>IF(B36&lt;3,LOOKUP(C36,'作業用'!$T$3:$T$6,'作業用'!$U$3:$U$6),IF(B36=4,")＋(",IF(B36=5,")－(","")))</f>
        <v>b</v>
      </c>
      <c r="Q36" t="str">
        <f>IF(B36&gt;3,LOOKUP(F36,'作業用'!$H$3:$H$21,'作業用'!$I$3:$I$21),IF('計算用'!B36&gt;1,LOOKUP(F36,'作業用'!$K$3:$K$21,'作業用'!$L$3:$L$21),""))</f>
        <v>－３</v>
      </c>
      <c r="R36" t="str">
        <f>IF(B36&gt;1,LOOKUP(C36,'作業用'!$T$3:$T$6,'作業用'!$U$3:$U$6),"")</f>
        <v>b</v>
      </c>
      <c r="S36">
        <f>IF(B36&gt;2,LOOKUP(G36,'作業用'!$B$3:$B$21,'作業用'!$C$3:$C$21),"")</f>
      </c>
      <c r="T36">
        <f t="shared" si="7"/>
      </c>
      <c r="V36" t="str">
        <f t="shared" si="8"/>
        <v>４b－４b－３b</v>
      </c>
      <c r="X36" t="str">
        <f>IF(H36=0,"",LOOKUP(H36,'作業用'!$Q$3:$Q$57,'作業用'!$R$3:$R$57))</f>
        <v>－３</v>
      </c>
      <c r="Y36" t="str">
        <f>IF(H36=0,"",LOOKUP(C36,'作業用'!$T$3:$T$6,'作業用'!$U$3:$U$6))</f>
        <v>b</v>
      </c>
      <c r="Z36">
        <f>IF(I36=0,"",LOOKUP(I36,'作業用'!$N$3:$N$57,'作業用'!$O$3:$O$57))</f>
      </c>
      <c r="AA36" t="str">
        <f t="shared" si="9"/>
        <v>－３b</v>
      </c>
      <c r="AC36" t="str">
        <f t="shared" si="10"/>
        <v>－３b</v>
      </c>
    </row>
    <row r="37" spans="2:29" ht="12.75">
      <c r="B37" s="14">
        <v>2</v>
      </c>
      <c r="C37">
        <f ca="1" t="shared" si="0"/>
        <v>3</v>
      </c>
      <c r="D37">
        <f ca="1" t="shared" si="11"/>
        <v>-4</v>
      </c>
      <c r="E37">
        <f ca="1" t="shared" si="11"/>
        <v>-3</v>
      </c>
      <c r="F37">
        <f ca="1" t="shared" si="2"/>
        <v>-4</v>
      </c>
      <c r="G37">
        <f ca="1" t="shared" si="3"/>
        <v>0</v>
      </c>
      <c r="H37">
        <f t="shared" si="4"/>
        <v>-11</v>
      </c>
      <c r="I37">
        <f t="shared" si="5"/>
        <v>0</v>
      </c>
      <c r="K37" s="1" t="s">
        <v>166</v>
      </c>
      <c r="L37">
        <f t="shared" si="6"/>
      </c>
      <c r="M37" t="str">
        <f>LOOKUP(D37,'作業用'!$H$3:$H$21,'作業用'!$I$3:$I$21)</f>
        <v>－４</v>
      </c>
      <c r="N37" t="str">
        <f>LOOKUP(C37,'作業用'!$T$3:$T$6,'作業用'!$U$3:$U$6)</f>
        <v>a</v>
      </c>
      <c r="O37" t="str">
        <f>IF(B37&gt;2,LOOKUP(E37,'作業用'!$B$3:$B$21,'作業用'!$C$3:$C$21),LOOKUP(E37,'作業用'!$K$3:$K$21,'作業用'!$L$3:$L$21))</f>
        <v>－３</v>
      </c>
      <c r="P37" t="str">
        <f>IF(B37&lt;3,LOOKUP(C37,'作業用'!$T$3:$T$6,'作業用'!$U$3:$U$6),IF(B37=4,")＋(",IF(B37=5,")－(","")))</f>
        <v>a</v>
      </c>
      <c r="Q37" t="str">
        <f>IF(B37&gt;3,LOOKUP(F37,'作業用'!$H$3:$H$21,'作業用'!$I$3:$I$21),IF('計算用'!B37&gt;1,LOOKUP(F37,'作業用'!$K$3:$K$21,'作業用'!$L$3:$L$21),""))</f>
        <v>－４</v>
      </c>
      <c r="R37" t="str">
        <f>IF(B37&gt;1,LOOKUP(C37,'作業用'!$T$3:$T$6,'作業用'!$U$3:$U$6),"")</f>
        <v>a</v>
      </c>
      <c r="S37">
        <f>IF(B37&gt;2,LOOKUP(G37,'作業用'!$B$3:$B$21,'作業用'!$C$3:$C$21),"")</f>
      </c>
      <c r="T37">
        <f t="shared" si="7"/>
      </c>
      <c r="V37" t="str">
        <f t="shared" si="8"/>
        <v>－４a－３a－４a</v>
      </c>
      <c r="X37" t="str">
        <f>IF(H37=0,"",LOOKUP(H37,'作業用'!$Q$3:$Q$57,'作業用'!$R$3:$R$57))</f>
        <v>－１１</v>
      </c>
      <c r="Y37" t="str">
        <f>IF(H37=0,"",LOOKUP(C37,'作業用'!$T$3:$T$6,'作業用'!$U$3:$U$6))</f>
        <v>a</v>
      </c>
      <c r="Z37">
        <f>IF(I37=0,"",LOOKUP(I37,'作業用'!$N$3:$N$57,'作業用'!$O$3:$O$57))</f>
      </c>
      <c r="AA37" t="str">
        <f t="shared" si="9"/>
        <v>－１１a</v>
      </c>
      <c r="AC37" t="str">
        <f t="shared" si="10"/>
        <v>－１１a</v>
      </c>
    </row>
    <row r="38" spans="2:29" ht="12.75">
      <c r="B38" s="14">
        <v>2</v>
      </c>
      <c r="C38">
        <f ca="1" t="shared" si="0"/>
        <v>3</v>
      </c>
      <c r="D38">
        <f ca="1" t="shared" si="11"/>
        <v>6</v>
      </c>
      <c r="E38">
        <f ca="1" t="shared" si="11"/>
        <v>-3</v>
      </c>
      <c r="F38">
        <f ca="1" t="shared" si="2"/>
        <v>-8</v>
      </c>
      <c r="G38">
        <f ca="1" t="shared" si="3"/>
        <v>0</v>
      </c>
      <c r="H38">
        <f t="shared" si="4"/>
        <v>-5</v>
      </c>
      <c r="I38">
        <f t="shared" si="5"/>
        <v>0</v>
      </c>
      <c r="K38" s="1" t="s">
        <v>167</v>
      </c>
      <c r="L38">
        <f t="shared" si="6"/>
      </c>
      <c r="M38" t="str">
        <f>LOOKUP(D38,'作業用'!$H$3:$H$21,'作業用'!$I$3:$I$21)</f>
        <v>６</v>
      </c>
      <c r="N38" t="str">
        <f>LOOKUP(C38,'作業用'!$T$3:$T$6,'作業用'!$U$3:$U$6)</f>
        <v>a</v>
      </c>
      <c r="O38" t="str">
        <f>IF(B38&gt;2,LOOKUP(E38,'作業用'!$B$3:$B$21,'作業用'!$C$3:$C$21),LOOKUP(E38,'作業用'!$K$3:$K$21,'作業用'!$L$3:$L$21))</f>
        <v>－３</v>
      </c>
      <c r="P38" t="str">
        <f>IF(B38&lt;3,LOOKUP(C38,'作業用'!$T$3:$T$6,'作業用'!$U$3:$U$6),IF(B38=4,")＋(",IF(B38=5,")－(","")))</f>
        <v>a</v>
      </c>
      <c r="Q38" t="str">
        <f>IF(B38&gt;3,LOOKUP(F38,'作業用'!$H$3:$H$21,'作業用'!$I$3:$I$21),IF('計算用'!B38&gt;1,LOOKUP(F38,'作業用'!$K$3:$K$21,'作業用'!$L$3:$L$21),""))</f>
        <v>－８</v>
      </c>
      <c r="R38" t="str">
        <f>IF(B38&gt;1,LOOKUP(C38,'作業用'!$T$3:$T$6,'作業用'!$U$3:$U$6),"")</f>
        <v>a</v>
      </c>
      <c r="S38">
        <f>IF(B38&gt;2,LOOKUP(G38,'作業用'!$B$3:$B$21,'作業用'!$C$3:$C$21),"")</f>
      </c>
      <c r="T38">
        <f t="shared" si="7"/>
      </c>
      <c r="V38" t="str">
        <f t="shared" si="8"/>
        <v>６a－３a－８a</v>
      </c>
      <c r="X38" t="str">
        <f>IF(H38=0,"",LOOKUP(H38,'作業用'!$Q$3:$Q$57,'作業用'!$R$3:$R$57))</f>
        <v>－５</v>
      </c>
      <c r="Y38" t="str">
        <f>IF(H38=0,"",LOOKUP(C38,'作業用'!$T$3:$T$6,'作業用'!$U$3:$U$6))</f>
        <v>a</v>
      </c>
      <c r="Z38">
        <f>IF(I38=0,"",LOOKUP(I38,'作業用'!$N$3:$N$57,'作業用'!$O$3:$O$57))</f>
      </c>
      <c r="AA38" t="str">
        <f t="shared" si="9"/>
        <v>－５a</v>
      </c>
      <c r="AC38" t="str">
        <f t="shared" si="10"/>
        <v>－５a</v>
      </c>
    </row>
    <row r="39" spans="2:29" ht="12.75">
      <c r="B39" s="14">
        <v>2</v>
      </c>
      <c r="C39">
        <f ca="1" t="shared" si="0"/>
        <v>1</v>
      </c>
      <c r="D39">
        <f ca="1" t="shared" si="11"/>
        <v>6</v>
      </c>
      <c r="E39">
        <f ca="1" t="shared" si="11"/>
        <v>-7</v>
      </c>
      <c r="F39">
        <f ca="1" t="shared" si="2"/>
        <v>2</v>
      </c>
      <c r="G39">
        <f ca="1" t="shared" si="3"/>
        <v>0</v>
      </c>
      <c r="H39">
        <f t="shared" si="4"/>
        <v>1</v>
      </c>
      <c r="I39">
        <f t="shared" si="5"/>
        <v>0</v>
      </c>
      <c r="K39" s="1" t="s">
        <v>168</v>
      </c>
      <c r="L39">
        <f t="shared" si="6"/>
      </c>
      <c r="M39" t="str">
        <f>LOOKUP(D39,'作業用'!$H$3:$H$21,'作業用'!$I$3:$I$21)</f>
        <v>６</v>
      </c>
      <c r="N39" t="str">
        <f>LOOKUP(C39,'作業用'!$T$3:$T$6,'作業用'!$U$3:$U$6)</f>
        <v>x</v>
      </c>
      <c r="O39" t="str">
        <f>IF(B39&gt;2,LOOKUP(E39,'作業用'!$B$3:$B$21,'作業用'!$C$3:$C$21),LOOKUP(E39,'作業用'!$K$3:$K$21,'作業用'!$L$3:$L$21))</f>
        <v>－７</v>
      </c>
      <c r="P39" t="str">
        <f>IF(B39&lt;3,LOOKUP(C39,'作業用'!$T$3:$T$6,'作業用'!$U$3:$U$6),IF(B39=4,")＋(",IF(B39=5,")－(","")))</f>
        <v>x</v>
      </c>
      <c r="Q39" t="str">
        <f>IF(B39&gt;3,LOOKUP(F39,'作業用'!$H$3:$H$21,'作業用'!$I$3:$I$21),IF('計算用'!B39&gt;1,LOOKUP(F39,'作業用'!$K$3:$K$21,'作業用'!$L$3:$L$21),""))</f>
        <v>＋２</v>
      </c>
      <c r="R39" t="str">
        <f>IF(B39&gt;1,LOOKUP(C39,'作業用'!$T$3:$T$6,'作業用'!$U$3:$U$6),"")</f>
        <v>x</v>
      </c>
      <c r="S39">
        <f>IF(B39&gt;2,LOOKUP(G39,'作業用'!$B$3:$B$21,'作業用'!$C$3:$C$21),"")</f>
      </c>
      <c r="T39">
        <f t="shared" si="7"/>
      </c>
      <c r="V39" t="str">
        <f t="shared" si="8"/>
        <v>６x－７x＋２x</v>
      </c>
      <c r="X39">
        <f>IF(H39=0,"",LOOKUP(H39,'作業用'!$Q$3:$Q$57,'作業用'!$R$3:$R$57))</f>
      </c>
      <c r="Y39" t="str">
        <f>IF(H39=0,"",LOOKUP(C39,'作業用'!$T$3:$T$6,'作業用'!$U$3:$U$6))</f>
        <v>x</v>
      </c>
      <c r="Z39">
        <f>IF(I39=0,"",LOOKUP(I39,'作業用'!$N$3:$N$57,'作業用'!$O$3:$O$57))</f>
      </c>
      <c r="AA39" t="str">
        <f t="shared" si="9"/>
        <v>x</v>
      </c>
      <c r="AC39" t="str">
        <f t="shared" si="10"/>
        <v>x</v>
      </c>
    </row>
    <row r="40" spans="2:29" ht="12.75">
      <c r="B40" s="14">
        <v>2</v>
      </c>
      <c r="C40">
        <f ca="1" t="shared" si="0"/>
        <v>3</v>
      </c>
      <c r="D40">
        <f ca="1" t="shared" si="11"/>
        <v>-5</v>
      </c>
      <c r="E40">
        <f ca="1" t="shared" si="11"/>
        <v>-8</v>
      </c>
      <c r="F40">
        <f ca="1" t="shared" si="2"/>
        <v>6</v>
      </c>
      <c r="G40">
        <f ca="1" t="shared" si="3"/>
        <v>0</v>
      </c>
      <c r="H40">
        <f t="shared" si="4"/>
        <v>-7</v>
      </c>
      <c r="I40">
        <f t="shared" si="5"/>
        <v>0</v>
      </c>
      <c r="K40" s="1" t="s">
        <v>169</v>
      </c>
      <c r="L40">
        <f t="shared" si="6"/>
      </c>
      <c r="M40" t="str">
        <f>LOOKUP(D40,'作業用'!$H$3:$H$21,'作業用'!$I$3:$I$21)</f>
        <v>－５</v>
      </c>
      <c r="N40" t="str">
        <f>LOOKUP(C40,'作業用'!$T$3:$T$6,'作業用'!$U$3:$U$6)</f>
        <v>a</v>
      </c>
      <c r="O40" t="str">
        <f>IF(B40&gt;2,LOOKUP(E40,'作業用'!$B$3:$B$21,'作業用'!$C$3:$C$21),LOOKUP(E40,'作業用'!$K$3:$K$21,'作業用'!$L$3:$L$21))</f>
        <v>－８</v>
      </c>
      <c r="P40" t="str">
        <f>IF(B40&lt;3,LOOKUP(C40,'作業用'!$T$3:$T$6,'作業用'!$U$3:$U$6),IF(B40=4,")＋(",IF(B40=5,")－(","")))</f>
        <v>a</v>
      </c>
      <c r="Q40" t="str">
        <f>IF(B40&gt;3,LOOKUP(F40,'作業用'!$H$3:$H$21,'作業用'!$I$3:$I$21),IF('計算用'!B40&gt;1,LOOKUP(F40,'作業用'!$K$3:$K$21,'作業用'!$L$3:$L$21),""))</f>
        <v>＋６</v>
      </c>
      <c r="R40" t="str">
        <f>IF(B40&gt;1,LOOKUP(C40,'作業用'!$T$3:$T$6,'作業用'!$U$3:$U$6),"")</f>
        <v>a</v>
      </c>
      <c r="S40">
        <f>IF(B40&gt;2,LOOKUP(G40,'作業用'!$B$3:$B$21,'作業用'!$C$3:$C$21),"")</f>
      </c>
      <c r="T40">
        <f t="shared" si="7"/>
      </c>
      <c r="V40" t="str">
        <f t="shared" si="8"/>
        <v>－５a－８a＋６a</v>
      </c>
      <c r="X40" t="str">
        <f>IF(H40=0,"",LOOKUP(H40,'作業用'!$Q$3:$Q$57,'作業用'!$R$3:$R$57))</f>
        <v>－７</v>
      </c>
      <c r="Y40" t="str">
        <f>IF(H40=0,"",LOOKUP(C40,'作業用'!$T$3:$T$6,'作業用'!$U$3:$U$6))</f>
        <v>a</v>
      </c>
      <c r="Z40">
        <f>IF(I40=0,"",LOOKUP(I40,'作業用'!$N$3:$N$57,'作業用'!$O$3:$O$57))</f>
      </c>
      <c r="AA40" t="str">
        <f t="shared" si="9"/>
        <v>－７a</v>
      </c>
      <c r="AC40" t="str">
        <f t="shared" si="10"/>
        <v>－７a</v>
      </c>
    </row>
    <row r="41" spans="2:29" ht="12.75">
      <c r="B41" s="14">
        <v>2</v>
      </c>
      <c r="C41">
        <f ca="1" t="shared" si="0"/>
        <v>1</v>
      </c>
      <c r="D41">
        <f ca="1" t="shared" si="11"/>
        <v>2</v>
      </c>
      <c r="E41">
        <f ca="1" t="shared" si="11"/>
        <v>-2</v>
      </c>
      <c r="F41">
        <f ca="1" t="shared" si="2"/>
        <v>7</v>
      </c>
      <c r="G41">
        <f ca="1" t="shared" si="3"/>
        <v>0</v>
      </c>
      <c r="H41">
        <f t="shared" si="4"/>
        <v>7</v>
      </c>
      <c r="I41">
        <f t="shared" si="5"/>
        <v>0</v>
      </c>
      <c r="K41" s="1" t="s">
        <v>170</v>
      </c>
      <c r="L41">
        <f t="shared" si="6"/>
      </c>
      <c r="M41" t="str">
        <f>LOOKUP(D41,'作業用'!$H$3:$H$21,'作業用'!$I$3:$I$21)</f>
        <v>２</v>
      </c>
      <c r="N41" t="str">
        <f>LOOKUP(C41,'作業用'!$T$3:$T$6,'作業用'!$U$3:$U$6)</f>
        <v>x</v>
      </c>
      <c r="O41" t="str">
        <f>IF(B41&gt;2,LOOKUP(E41,'作業用'!$B$3:$B$21,'作業用'!$C$3:$C$21),LOOKUP(E41,'作業用'!$K$3:$K$21,'作業用'!$L$3:$L$21))</f>
        <v>－２</v>
      </c>
      <c r="P41" t="str">
        <f>IF(B41&lt;3,LOOKUP(C41,'作業用'!$T$3:$T$6,'作業用'!$U$3:$U$6),IF(B41=4,")＋(",IF(B41=5,")－(","")))</f>
        <v>x</v>
      </c>
      <c r="Q41" t="str">
        <f>IF(B41&gt;3,LOOKUP(F41,'作業用'!$H$3:$H$21,'作業用'!$I$3:$I$21),IF('計算用'!B41&gt;1,LOOKUP(F41,'作業用'!$K$3:$K$21,'作業用'!$L$3:$L$21),""))</f>
        <v>＋７</v>
      </c>
      <c r="R41" t="str">
        <f>IF(B41&gt;1,LOOKUP(C41,'作業用'!$T$3:$T$6,'作業用'!$U$3:$U$6),"")</f>
        <v>x</v>
      </c>
      <c r="S41">
        <f>IF(B41&gt;2,LOOKUP(G41,'作業用'!$B$3:$B$21,'作業用'!$C$3:$C$21),"")</f>
      </c>
      <c r="T41">
        <f t="shared" si="7"/>
      </c>
      <c r="V41" t="str">
        <f t="shared" si="8"/>
        <v>２x－２x＋７x</v>
      </c>
      <c r="X41" t="str">
        <f>IF(H41=0,"",LOOKUP(H41,'作業用'!$Q$3:$Q$57,'作業用'!$R$3:$R$57))</f>
        <v>７</v>
      </c>
      <c r="Y41" t="str">
        <f>IF(H41=0,"",LOOKUP(C41,'作業用'!$T$3:$T$6,'作業用'!$U$3:$U$6))</f>
        <v>x</v>
      </c>
      <c r="Z41">
        <f>IF(I41=0,"",LOOKUP(I41,'作業用'!$N$3:$N$57,'作業用'!$O$3:$O$57))</f>
      </c>
      <c r="AA41" t="str">
        <f t="shared" si="9"/>
        <v>７x</v>
      </c>
      <c r="AC41" t="str">
        <f t="shared" si="10"/>
        <v>７x</v>
      </c>
    </row>
    <row r="42" spans="2:29" ht="12.75">
      <c r="B42" s="14">
        <v>2</v>
      </c>
      <c r="C42">
        <f ca="1" t="shared" si="0"/>
        <v>1</v>
      </c>
      <c r="D42">
        <f ca="1" t="shared" si="11"/>
        <v>9</v>
      </c>
      <c r="E42">
        <f ca="1" t="shared" si="11"/>
        <v>5</v>
      </c>
      <c r="F42">
        <f ca="1" t="shared" si="2"/>
        <v>-5</v>
      </c>
      <c r="G42">
        <f ca="1" t="shared" si="3"/>
        <v>0</v>
      </c>
      <c r="H42">
        <f t="shared" si="4"/>
        <v>9</v>
      </c>
      <c r="I42">
        <f t="shared" si="5"/>
        <v>0</v>
      </c>
      <c r="K42" s="1" t="s">
        <v>171</v>
      </c>
      <c r="L42">
        <f t="shared" si="6"/>
      </c>
      <c r="M42" t="str">
        <f>LOOKUP(D42,'作業用'!$H$3:$H$21,'作業用'!$I$3:$I$21)</f>
        <v>９</v>
      </c>
      <c r="N42" t="str">
        <f>LOOKUP(C42,'作業用'!$T$3:$T$6,'作業用'!$U$3:$U$6)</f>
        <v>x</v>
      </c>
      <c r="O42" t="str">
        <f>IF(B42&gt;2,LOOKUP(E42,'作業用'!$B$3:$B$21,'作業用'!$C$3:$C$21),LOOKUP(E42,'作業用'!$K$3:$K$21,'作業用'!$L$3:$L$21))</f>
        <v>＋５</v>
      </c>
      <c r="P42" t="str">
        <f>IF(B42&lt;3,LOOKUP(C42,'作業用'!$T$3:$T$6,'作業用'!$U$3:$U$6),IF(B42=4,")＋(",IF(B42=5,")－(","")))</f>
        <v>x</v>
      </c>
      <c r="Q42" t="str">
        <f>IF(B42&gt;3,LOOKUP(F42,'作業用'!$H$3:$H$21,'作業用'!$I$3:$I$21),IF('計算用'!B42&gt;1,LOOKUP(F42,'作業用'!$K$3:$K$21,'作業用'!$L$3:$L$21),""))</f>
        <v>－５</v>
      </c>
      <c r="R42" t="str">
        <f>IF(B42&gt;1,LOOKUP(C42,'作業用'!$T$3:$T$6,'作業用'!$U$3:$U$6),"")</f>
        <v>x</v>
      </c>
      <c r="S42">
        <f>IF(B42&gt;2,LOOKUP(G42,'作業用'!$B$3:$B$21,'作業用'!$C$3:$C$21),"")</f>
      </c>
      <c r="T42">
        <f t="shared" si="7"/>
      </c>
      <c r="V42" t="str">
        <f t="shared" si="8"/>
        <v>９x＋５x－５x</v>
      </c>
      <c r="X42" t="str">
        <f>IF(H42=0,"",LOOKUP(H42,'作業用'!$Q$3:$Q$57,'作業用'!$R$3:$R$57))</f>
        <v>９</v>
      </c>
      <c r="Y42" t="str">
        <f>IF(H42=0,"",LOOKUP(C42,'作業用'!$T$3:$T$6,'作業用'!$U$3:$U$6))</f>
        <v>x</v>
      </c>
      <c r="Z42">
        <f>IF(I42=0,"",LOOKUP(I42,'作業用'!$N$3:$N$57,'作業用'!$O$3:$O$57))</f>
      </c>
      <c r="AA42" t="str">
        <f t="shared" si="9"/>
        <v>９x</v>
      </c>
      <c r="AC42" t="str">
        <f t="shared" si="10"/>
        <v>９x</v>
      </c>
    </row>
    <row r="43" spans="2:29" ht="12.75">
      <c r="B43" s="14">
        <v>3</v>
      </c>
      <c r="C43">
        <f ca="1" t="shared" si="0"/>
        <v>3</v>
      </c>
      <c r="D43">
        <f ca="1" t="shared" si="11"/>
        <v>-3</v>
      </c>
      <c r="E43">
        <f ca="1" t="shared" si="11"/>
        <v>7</v>
      </c>
      <c r="F43">
        <f ca="1" t="shared" si="2"/>
        <v>6</v>
      </c>
      <c r="G43">
        <f ca="1" t="shared" si="3"/>
        <v>-7</v>
      </c>
      <c r="H43">
        <f t="shared" si="4"/>
        <v>3</v>
      </c>
      <c r="I43">
        <f t="shared" si="5"/>
        <v>0</v>
      </c>
      <c r="K43" s="1" t="s">
        <v>172</v>
      </c>
      <c r="L43">
        <f t="shared" si="6"/>
      </c>
      <c r="M43" t="str">
        <f>LOOKUP(D43,'作業用'!$H$3:$H$21,'作業用'!$I$3:$I$21)</f>
        <v>－３</v>
      </c>
      <c r="N43" t="str">
        <f>LOOKUP(C43,'作業用'!$T$3:$T$6,'作業用'!$U$3:$U$6)</f>
        <v>a</v>
      </c>
      <c r="O43" t="str">
        <f>IF(B43&gt;2,LOOKUP(E43,'作業用'!$B$3:$B$21,'作業用'!$C$3:$C$21),LOOKUP(E43,'作業用'!$K$3:$K$21,'作業用'!$L$3:$L$21))</f>
        <v>＋７</v>
      </c>
      <c r="P43">
        <f>IF(B43&lt;3,LOOKUP(C43,'作業用'!$T$3:$T$6,'作業用'!$U$3:$U$6),IF(B43=4,")＋(",IF(B43=5,")－(","")))</f>
      </c>
      <c r="Q43" t="str">
        <f>IF(B43&gt;3,LOOKUP(F43,'作業用'!$H$3:$H$21,'作業用'!$I$3:$I$21),IF('計算用'!B43&gt;1,LOOKUP(F43,'作業用'!$K$3:$K$21,'作業用'!$L$3:$L$21),""))</f>
        <v>＋６</v>
      </c>
      <c r="R43" t="str">
        <f>IF(B43&gt;1,LOOKUP(C43,'作業用'!$T$3:$T$6,'作業用'!$U$3:$U$6),"")</f>
        <v>a</v>
      </c>
      <c r="S43" t="str">
        <f>IF(B43&gt;2,LOOKUP(G43,'作業用'!$B$3:$B$21,'作業用'!$C$3:$C$21),"")</f>
        <v>－７</v>
      </c>
      <c r="T43">
        <f t="shared" si="7"/>
      </c>
      <c r="V43" t="str">
        <f t="shared" si="8"/>
        <v>－３a＋７＋６a－７</v>
      </c>
      <c r="X43" t="str">
        <f>IF(H43=0,"",LOOKUP(H43,'作業用'!$Q$3:$Q$57,'作業用'!$R$3:$R$57))</f>
        <v>３</v>
      </c>
      <c r="Y43" t="str">
        <f>IF(H43=0,"",LOOKUP(C43,'作業用'!$T$3:$T$6,'作業用'!$U$3:$U$6))</f>
        <v>a</v>
      </c>
      <c r="Z43">
        <f>IF(I43=0,"",LOOKUP(I43,'作業用'!$N$3:$N$57,'作業用'!$O$3:$O$57))</f>
      </c>
      <c r="AA43" t="str">
        <f t="shared" si="9"/>
        <v>３a</v>
      </c>
      <c r="AC43" t="str">
        <f t="shared" si="10"/>
        <v>３a</v>
      </c>
    </row>
    <row r="44" spans="2:29" ht="12.75">
      <c r="B44" s="14">
        <v>3</v>
      </c>
      <c r="C44">
        <f ca="1" t="shared" si="0"/>
        <v>2</v>
      </c>
      <c r="D44">
        <f ca="1" t="shared" si="11"/>
        <v>6</v>
      </c>
      <c r="E44">
        <f ca="1" t="shared" si="11"/>
        <v>-8</v>
      </c>
      <c r="F44">
        <f ca="1" t="shared" si="2"/>
        <v>-8</v>
      </c>
      <c r="G44">
        <f ca="1" t="shared" si="3"/>
        <v>-2</v>
      </c>
      <c r="H44">
        <f t="shared" si="4"/>
        <v>-2</v>
      </c>
      <c r="I44">
        <f t="shared" si="5"/>
        <v>-10</v>
      </c>
      <c r="K44" s="1" t="s">
        <v>173</v>
      </c>
      <c r="L44">
        <f t="shared" si="6"/>
      </c>
      <c r="M44" t="str">
        <f>LOOKUP(D44,'作業用'!$H$3:$H$21,'作業用'!$I$3:$I$21)</f>
        <v>６</v>
      </c>
      <c r="N44" t="str">
        <f>LOOKUP(C44,'作業用'!$T$3:$T$6,'作業用'!$U$3:$U$6)</f>
        <v>y</v>
      </c>
      <c r="O44" t="str">
        <f>IF(B44&gt;2,LOOKUP(E44,'作業用'!$B$3:$B$21,'作業用'!$C$3:$C$21),LOOKUP(E44,'作業用'!$K$3:$K$21,'作業用'!$L$3:$L$21))</f>
        <v>－８</v>
      </c>
      <c r="P44">
        <f>IF(B44&lt;3,LOOKUP(C44,'作業用'!$T$3:$T$6,'作業用'!$U$3:$U$6),IF(B44=4,")＋(",IF(B44=5,")－(","")))</f>
      </c>
      <c r="Q44" t="str">
        <f>IF(B44&gt;3,LOOKUP(F44,'作業用'!$H$3:$H$21,'作業用'!$I$3:$I$21),IF('計算用'!B44&gt;1,LOOKUP(F44,'作業用'!$K$3:$K$21,'作業用'!$L$3:$L$21),""))</f>
        <v>－８</v>
      </c>
      <c r="R44" t="str">
        <f>IF(B44&gt;1,LOOKUP(C44,'作業用'!$T$3:$T$6,'作業用'!$U$3:$U$6),"")</f>
        <v>y</v>
      </c>
      <c r="S44" t="str">
        <f>IF(B44&gt;2,LOOKUP(G44,'作業用'!$B$3:$B$21,'作業用'!$C$3:$C$21),"")</f>
        <v>－２</v>
      </c>
      <c r="T44">
        <f t="shared" si="7"/>
      </c>
      <c r="V44" t="str">
        <f t="shared" si="8"/>
        <v>６y－８－８y－２</v>
      </c>
      <c r="X44" t="str">
        <f>IF(H44=0,"",LOOKUP(H44,'作業用'!$Q$3:$Q$57,'作業用'!$R$3:$R$57))</f>
        <v>－２</v>
      </c>
      <c r="Y44" t="str">
        <f>IF(H44=0,"",LOOKUP(C44,'作業用'!$T$3:$T$6,'作業用'!$U$3:$U$6))</f>
        <v>y</v>
      </c>
      <c r="Z44" t="str">
        <f>IF(I44=0,"",LOOKUP(I44,'作業用'!$N$3:$N$57,'作業用'!$O$3:$O$57))</f>
        <v>－１０</v>
      </c>
      <c r="AA44" t="str">
        <f t="shared" si="9"/>
        <v>－２y－１０</v>
      </c>
      <c r="AC44" t="str">
        <f t="shared" si="10"/>
        <v>－２y－１０</v>
      </c>
    </row>
    <row r="45" spans="2:29" ht="12.75">
      <c r="B45" s="14">
        <v>3</v>
      </c>
      <c r="C45">
        <f ca="1" t="shared" si="0"/>
        <v>1</v>
      </c>
      <c r="D45">
        <f ca="1" t="shared" si="11"/>
        <v>2</v>
      </c>
      <c r="E45">
        <f ca="1" t="shared" si="11"/>
        <v>-1</v>
      </c>
      <c r="F45">
        <f ca="1" t="shared" si="2"/>
        <v>-3</v>
      </c>
      <c r="G45">
        <f ca="1" t="shared" si="3"/>
        <v>4</v>
      </c>
      <c r="H45">
        <f t="shared" si="4"/>
        <v>-1</v>
      </c>
      <c r="I45">
        <f t="shared" si="5"/>
        <v>3</v>
      </c>
      <c r="K45" s="1" t="s">
        <v>174</v>
      </c>
      <c r="L45">
        <f t="shared" si="6"/>
      </c>
      <c r="M45" t="str">
        <f>LOOKUP(D45,'作業用'!$H$3:$H$21,'作業用'!$I$3:$I$21)</f>
        <v>２</v>
      </c>
      <c r="N45" t="str">
        <f>LOOKUP(C45,'作業用'!$T$3:$T$6,'作業用'!$U$3:$U$6)</f>
        <v>x</v>
      </c>
      <c r="O45" t="str">
        <f>IF(B45&gt;2,LOOKUP(E45,'作業用'!$B$3:$B$21,'作業用'!$C$3:$C$21),LOOKUP(E45,'作業用'!$K$3:$K$21,'作業用'!$L$3:$L$21))</f>
        <v>－１</v>
      </c>
      <c r="P45">
        <f>IF(B45&lt;3,LOOKUP(C45,'作業用'!$T$3:$T$6,'作業用'!$U$3:$U$6),IF(B45=4,")＋(",IF(B45=5,")－(","")))</f>
      </c>
      <c r="Q45" t="str">
        <f>IF(B45&gt;3,LOOKUP(F45,'作業用'!$H$3:$H$21,'作業用'!$I$3:$I$21),IF('計算用'!B45&gt;1,LOOKUP(F45,'作業用'!$K$3:$K$21,'作業用'!$L$3:$L$21),""))</f>
        <v>－３</v>
      </c>
      <c r="R45" t="str">
        <f>IF(B45&gt;1,LOOKUP(C45,'作業用'!$T$3:$T$6,'作業用'!$U$3:$U$6),"")</f>
        <v>x</v>
      </c>
      <c r="S45" t="str">
        <f>IF(B45&gt;2,LOOKUP(G45,'作業用'!$B$3:$B$21,'作業用'!$C$3:$C$21),"")</f>
        <v>＋４</v>
      </c>
      <c r="T45">
        <f t="shared" si="7"/>
      </c>
      <c r="V45" t="str">
        <f t="shared" si="8"/>
        <v>２x－１－３x＋４</v>
      </c>
      <c r="X45" t="str">
        <f>IF(H45=0,"",LOOKUP(H45,'作業用'!$Q$3:$Q$57,'作業用'!$R$3:$R$57))</f>
        <v>－</v>
      </c>
      <c r="Y45" t="str">
        <f>IF(H45=0,"",LOOKUP(C45,'作業用'!$T$3:$T$6,'作業用'!$U$3:$U$6))</f>
        <v>x</v>
      </c>
      <c r="Z45" t="str">
        <f>IF(I45=0,"",LOOKUP(I45,'作業用'!$N$3:$N$57,'作業用'!$O$3:$O$57))</f>
        <v>＋３</v>
      </c>
      <c r="AA45" t="str">
        <f t="shared" si="9"/>
        <v>－x＋３</v>
      </c>
      <c r="AC45" t="str">
        <f t="shared" si="10"/>
        <v>－x＋３</v>
      </c>
    </row>
    <row r="46" spans="2:29" ht="12.75">
      <c r="B46" s="14">
        <v>3</v>
      </c>
      <c r="C46">
        <f ca="1" t="shared" si="0"/>
        <v>4</v>
      </c>
      <c r="D46">
        <f ca="1" t="shared" si="11"/>
        <v>-9</v>
      </c>
      <c r="E46">
        <f ca="1" t="shared" si="11"/>
        <v>7</v>
      </c>
      <c r="F46">
        <f ca="1" t="shared" si="2"/>
        <v>1</v>
      </c>
      <c r="G46">
        <f ca="1" t="shared" si="3"/>
        <v>-1</v>
      </c>
      <c r="H46">
        <f t="shared" si="4"/>
        <v>-8</v>
      </c>
      <c r="I46">
        <f t="shared" si="5"/>
        <v>6</v>
      </c>
      <c r="K46" s="1" t="s">
        <v>175</v>
      </c>
      <c r="L46">
        <f t="shared" si="6"/>
      </c>
      <c r="M46" t="str">
        <f>LOOKUP(D46,'作業用'!$H$3:$H$21,'作業用'!$I$3:$I$21)</f>
        <v>－９</v>
      </c>
      <c r="N46" t="str">
        <f>LOOKUP(C46,'作業用'!$T$3:$T$6,'作業用'!$U$3:$U$6)</f>
        <v>b</v>
      </c>
      <c r="O46" t="str">
        <f>IF(B46&gt;2,LOOKUP(E46,'作業用'!$B$3:$B$21,'作業用'!$C$3:$C$21),LOOKUP(E46,'作業用'!$K$3:$K$21,'作業用'!$L$3:$L$21))</f>
        <v>＋７</v>
      </c>
      <c r="P46">
        <f>IF(B46&lt;3,LOOKUP(C46,'作業用'!$T$3:$T$6,'作業用'!$U$3:$U$6),IF(B46=4,")＋(",IF(B46=5,")－(","")))</f>
      </c>
      <c r="Q46" t="str">
        <f>IF(B46&gt;3,LOOKUP(F46,'作業用'!$H$3:$H$21,'作業用'!$I$3:$I$21),IF('計算用'!B46&gt;1,LOOKUP(F46,'作業用'!$K$3:$K$21,'作業用'!$L$3:$L$21),""))</f>
        <v>＋</v>
      </c>
      <c r="R46" t="str">
        <f>IF(B46&gt;1,LOOKUP(C46,'作業用'!$T$3:$T$6,'作業用'!$U$3:$U$6),"")</f>
        <v>b</v>
      </c>
      <c r="S46" t="str">
        <f>IF(B46&gt;2,LOOKUP(G46,'作業用'!$B$3:$B$21,'作業用'!$C$3:$C$21),"")</f>
        <v>－１</v>
      </c>
      <c r="T46">
        <f t="shared" si="7"/>
      </c>
      <c r="V46" t="str">
        <f t="shared" si="8"/>
        <v>－９b＋７＋b－１</v>
      </c>
      <c r="X46" t="str">
        <f>IF(H46=0,"",LOOKUP(H46,'作業用'!$Q$3:$Q$57,'作業用'!$R$3:$R$57))</f>
        <v>－８</v>
      </c>
      <c r="Y46" t="str">
        <f>IF(H46=0,"",LOOKUP(C46,'作業用'!$T$3:$T$6,'作業用'!$U$3:$U$6))</f>
        <v>b</v>
      </c>
      <c r="Z46" t="str">
        <f>IF(I46=0,"",LOOKUP(I46,'作業用'!$N$3:$N$57,'作業用'!$O$3:$O$57))</f>
        <v>＋６</v>
      </c>
      <c r="AA46" t="str">
        <f t="shared" si="9"/>
        <v>－８b＋６</v>
      </c>
      <c r="AC46" t="str">
        <f t="shared" si="10"/>
        <v>－８b＋６</v>
      </c>
    </row>
    <row r="47" spans="2:29" ht="12.75">
      <c r="B47" s="14">
        <v>3</v>
      </c>
      <c r="C47">
        <f ca="1" t="shared" si="0"/>
        <v>4</v>
      </c>
      <c r="D47">
        <f ca="1" t="shared" si="11"/>
        <v>-2</v>
      </c>
      <c r="E47">
        <f ca="1" t="shared" si="11"/>
        <v>9</v>
      </c>
      <c r="F47">
        <f ca="1" t="shared" si="2"/>
        <v>-7</v>
      </c>
      <c r="G47">
        <f ca="1" t="shared" si="3"/>
        <v>2</v>
      </c>
      <c r="H47">
        <f t="shared" si="4"/>
        <v>-9</v>
      </c>
      <c r="I47">
        <f t="shared" si="5"/>
        <v>11</v>
      </c>
      <c r="K47" s="1" t="s">
        <v>176</v>
      </c>
      <c r="L47">
        <f t="shared" si="6"/>
      </c>
      <c r="M47" t="str">
        <f>LOOKUP(D47,'作業用'!$H$3:$H$21,'作業用'!$I$3:$I$21)</f>
        <v>－２</v>
      </c>
      <c r="N47" t="str">
        <f>LOOKUP(C47,'作業用'!$T$3:$T$6,'作業用'!$U$3:$U$6)</f>
        <v>b</v>
      </c>
      <c r="O47" t="str">
        <f>IF(B47&gt;2,LOOKUP(E47,'作業用'!$B$3:$B$21,'作業用'!$C$3:$C$21),LOOKUP(E47,'作業用'!$K$3:$K$21,'作業用'!$L$3:$L$21))</f>
        <v>＋９</v>
      </c>
      <c r="P47">
        <f>IF(B47&lt;3,LOOKUP(C47,'作業用'!$T$3:$T$6,'作業用'!$U$3:$U$6),IF(B47=4,")＋(",IF(B47=5,")－(","")))</f>
      </c>
      <c r="Q47" t="str">
        <f>IF(B47&gt;3,LOOKUP(F47,'作業用'!$H$3:$H$21,'作業用'!$I$3:$I$21),IF('計算用'!B47&gt;1,LOOKUP(F47,'作業用'!$K$3:$K$21,'作業用'!$L$3:$L$21),""))</f>
        <v>－７</v>
      </c>
      <c r="R47" t="str">
        <f>IF(B47&gt;1,LOOKUP(C47,'作業用'!$T$3:$T$6,'作業用'!$U$3:$U$6),"")</f>
        <v>b</v>
      </c>
      <c r="S47" t="str">
        <f>IF(B47&gt;2,LOOKUP(G47,'作業用'!$B$3:$B$21,'作業用'!$C$3:$C$21),"")</f>
        <v>＋２</v>
      </c>
      <c r="T47">
        <f t="shared" si="7"/>
      </c>
      <c r="V47" t="str">
        <f t="shared" si="8"/>
        <v>－２b＋９－７b＋２</v>
      </c>
      <c r="X47" t="str">
        <f>IF(H47=0,"",LOOKUP(H47,'作業用'!$Q$3:$Q$57,'作業用'!$R$3:$R$57))</f>
        <v>－９</v>
      </c>
      <c r="Y47" t="str">
        <f>IF(H47=0,"",LOOKUP(C47,'作業用'!$T$3:$T$6,'作業用'!$U$3:$U$6))</f>
        <v>b</v>
      </c>
      <c r="Z47" t="str">
        <f>IF(I47=0,"",LOOKUP(I47,'作業用'!$N$3:$N$57,'作業用'!$O$3:$O$57))</f>
        <v>＋１１</v>
      </c>
      <c r="AA47" t="str">
        <f t="shared" si="9"/>
        <v>－９b＋１１</v>
      </c>
      <c r="AC47" t="str">
        <f t="shared" si="10"/>
        <v>－９b＋１１</v>
      </c>
    </row>
    <row r="48" spans="2:29" ht="12.75">
      <c r="B48" s="14">
        <v>3</v>
      </c>
      <c r="C48">
        <f ca="1" t="shared" si="0"/>
        <v>1</v>
      </c>
      <c r="D48">
        <f ca="1" t="shared" si="11"/>
        <v>9</v>
      </c>
      <c r="E48">
        <f ca="1" t="shared" si="11"/>
        <v>-4</v>
      </c>
      <c r="F48">
        <f ca="1" t="shared" si="2"/>
        <v>9</v>
      </c>
      <c r="G48">
        <f ca="1" t="shared" si="3"/>
        <v>-4</v>
      </c>
      <c r="H48">
        <f t="shared" si="4"/>
        <v>18</v>
      </c>
      <c r="I48">
        <f t="shared" si="5"/>
        <v>-8</v>
      </c>
      <c r="K48" s="1" t="s">
        <v>177</v>
      </c>
      <c r="L48">
        <f t="shared" si="6"/>
      </c>
      <c r="M48" t="str">
        <f>LOOKUP(D48,'作業用'!$H$3:$H$21,'作業用'!$I$3:$I$21)</f>
        <v>９</v>
      </c>
      <c r="N48" t="str">
        <f>LOOKUP(C48,'作業用'!$T$3:$T$6,'作業用'!$U$3:$U$6)</f>
        <v>x</v>
      </c>
      <c r="O48" t="str">
        <f>IF(B48&gt;2,LOOKUP(E48,'作業用'!$B$3:$B$21,'作業用'!$C$3:$C$21),LOOKUP(E48,'作業用'!$K$3:$K$21,'作業用'!$L$3:$L$21))</f>
        <v>－４</v>
      </c>
      <c r="P48">
        <f>IF(B48&lt;3,LOOKUP(C48,'作業用'!$T$3:$T$6,'作業用'!$U$3:$U$6),IF(B48=4,")＋(",IF(B48=5,")－(","")))</f>
      </c>
      <c r="Q48" t="str">
        <f>IF(B48&gt;3,LOOKUP(F48,'作業用'!$H$3:$H$21,'作業用'!$I$3:$I$21),IF('計算用'!B48&gt;1,LOOKUP(F48,'作業用'!$K$3:$K$21,'作業用'!$L$3:$L$21),""))</f>
        <v>＋９</v>
      </c>
      <c r="R48" t="str">
        <f>IF(B48&gt;1,LOOKUP(C48,'作業用'!$T$3:$T$6,'作業用'!$U$3:$U$6),"")</f>
        <v>x</v>
      </c>
      <c r="S48" t="str">
        <f>IF(B48&gt;2,LOOKUP(G48,'作業用'!$B$3:$B$21,'作業用'!$C$3:$C$21),"")</f>
        <v>－４</v>
      </c>
      <c r="T48">
        <f t="shared" si="7"/>
      </c>
      <c r="V48" t="str">
        <f t="shared" si="8"/>
        <v>９x－４＋９x－４</v>
      </c>
      <c r="X48" t="str">
        <f>IF(H48=0,"",LOOKUP(H48,'作業用'!$Q$3:$Q$57,'作業用'!$R$3:$R$57))</f>
        <v>１８</v>
      </c>
      <c r="Y48" t="str">
        <f>IF(H48=0,"",LOOKUP(C48,'作業用'!$T$3:$T$6,'作業用'!$U$3:$U$6))</f>
        <v>x</v>
      </c>
      <c r="Z48" t="str">
        <f>IF(I48=0,"",LOOKUP(I48,'作業用'!$N$3:$N$57,'作業用'!$O$3:$O$57))</f>
        <v>－８</v>
      </c>
      <c r="AA48" t="str">
        <f t="shared" si="9"/>
        <v>１８x－８</v>
      </c>
      <c r="AC48" t="str">
        <f t="shared" si="10"/>
        <v>１８x－８</v>
      </c>
    </row>
    <row r="49" spans="2:29" ht="12.75">
      <c r="B49" s="14">
        <v>3</v>
      </c>
      <c r="C49">
        <f ca="1" t="shared" si="0"/>
        <v>1</v>
      </c>
      <c r="D49">
        <f ca="1" t="shared" si="11"/>
        <v>-2</v>
      </c>
      <c r="E49">
        <f ca="1" t="shared" si="11"/>
        <v>-8</v>
      </c>
      <c r="F49">
        <f ca="1" t="shared" si="2"/>
        <v>-2</v>
      </c>
      <c r="G49">
        <f ca="1" t="shared" si="3"/>
        <v>-9</v>
      </c>
      <c r="H49">
        <f t="shared" si="4"/>
        <v>-4</v>
      </c>
      <c r="I49">
        <f t="shared" si="5"/>
        <v>-17</v>
      </c>
      <c r="K49" s="1" t="s">
        <v>178</v>
      </c>
      <c r="L49">
        <f t="shared" si="6"/>
      </c>
      <c r="M49" t="str">
        <f>LOOKUP(D49,'作業用'!$H$3:$H$21,'作業用'!$I$3:$I$21)</f>
        <v>－２</v>
      </c>
      <c r="N49" t="str">
        <f>LOOKUP(C49,'作業用'!$T$3:$T$6,'作業用'!$U$3:$U$6)</f>
        <v>x</v>
      </c>
      <c r="O49" t="str">
        <f>IF(B49&gt;2,LOOKUP(E49,'作業用'!$B$3:$B$21,'作業用'!$C$3:$C$21),LOOKUP(E49,'作業用'!$K$3:$K$21,'作業用'!$L$3:$L$21))</f>
        <v>－８</v>
      </c>
      <c r="P49">
        <f>IF(B49&lt;3,LOOKUP(C49,'作業用'!$T$3:$T$6,'作業用'!$U$3:$U$6),IF(B49=4,")＋(",IF(B49=5,")－(","")))</f>
      </c>
      <c r="Q49" t="str">
        <f>IF(B49&gt;3,LOOKUP(F49,'作業用'!$H$3:$H$21,'作業用'!$I$3:$I$21),IF('計算用'!B49&gt;1,LOOKUP(F49,'作業用'!$K$3:$K$21,'作業用'!$L$3:$L$21),""))</f>
        <v>－２</v>
      </c>
      <c r="R49" t="str">
        <f>IF(B49&gt;1,LOOKUP(C49,'作業用'!$T$3:$T$6,'作業用'!$U$3:$U$6),"")</f>
        <v>x</v>
      </c>
      <c r="S49" t="str">
        <f>IF(B49&gt;2,LOOKUP(G49,'作業用'!$B$3:$B$21,'作業用'!$C$3:$C$21),"")</f>
        <v>－９</v>
      </c>
      <c r="T49">
        <f t="shared" si="7"/>
      </c>
      <c r="V49" t="str">
        <f t="shared" si="8"/>
        <v>－２x－８－２x－９</v>
      </c>
      <c r="X49" t="str">
        <f>IF(H49=0,"",LOOKUP(H49,'作業用'!$Q$3:$Q$57,'作業用'!$R$3:$R$57))</f>
        <v>－４</v>
      </c>
      <c r="Y49" t="str">
        <f>IF(H49=0,"",LOOKUP(C49,'作業用'!$T$3:$T$6,'作業用'!$U$3:$U$6))</f>
        <v>x</v>
      </c>
      <c r="Z49" t="str">
        <f>IF(I49=0,"",LOOKUP(I49,'作業用'!$N$3:$N$57,'作業用'!$O$3:$O$57))</f>
        <v>－１７</v>
      </c>
      <c r="AA49" t="str">
        <f t="shared" si="9"/>
        <v>－４x－１７</v>
      </c>
      <c r="AC49" t="str">
        <f t="shared" si="10"/>
        <v>－４x－１７</v>
      </c>
    </row>
    <row r="50" spans="2:29" ht="12.75">
      <c r="B50" s="14">
        <v>3</v>
      </c>
      <c r="C50">
        <f ca="1" t="shared" si="0"/>
        <v>1</v>
      </c>
      <c r="D50">
        <f ca="1" t="shared" si="11"/>
        <v>2</v>
      </c>
      <c r="E50">
        <f ca="1" t="shared" si="11"/>
        <v>9</v>
      </c>
      <c r="F50">
        <f ca="1" t="shared" si="2"/>
        <v>-9</v>
      </c>
      <c r="G50">
        <f ca="1" t="shared" si="3"/>
        <v>9</v>
      </c>
      <c r="H50">
        <f t="shared" si="4"/>
        <v>-7</v>
      </c>
      <c r="I50">
        <f t="shared" si="5"/>
        <v>18</v>
      </c>
      <c r="K50" s="1" t="s">
        <v>179</v>
      </c>
      <c r="L50">
        <f t="shared" si="6"/>
      </c>
      <c r="M50" t="str">
        <f>LOOKUP(D50,'作業用'!$H$3:$H$21,'作業用'!$I$3:$I$21)</f>
        <v>２</v>
      </c>
      <c r="N50" t="str">
        <f>LOOKUP(C50,'作業用'!$T$3:$T$6,'作業用'!$U$3:$U$6)</f>
        <v>x</v>
      </c>
      <c r="O50" t="str">
        <f>IF(B50&gt;2,LOOKUP(E50,'作業用'!$B$3:$B$21,'作業用'!$C$3:$C$21),LOOKUP(E50,'作業用'!$K$3:$K$21,'作業用'!$L$3:$L$21))</f>
        <v>＋９</v>
      </c>
      <c r="P50">
        <f>IF(B50&lt;3,LOOKUP(C50,'作業用'!$T$3:$T$6,'作業用'!$U$3:$U$6),IF(B50=4,")＋(",IF(B50=5,")－(","")))</f>
      </c>
      <c r="Q50" t="str">
        <f>IF(B50&gt;3,LOOKUP(F50,'作業用'!$H$3:$H$21,'作業用'!$I$3:$I$21),IF('計算用'!B50&gt;1,LOOKUP(F50,'作業用'!$K$3:$K$21,'作業用'!$L$3:$L$21),""))</f>
        <v>－９</v>
      </c>
      <c r="R50" t="str">
        <f>IF(B50&gt;1,LOOKUP(C50,'作業用'!$T$3:$T$6,'作業用'!$U$3:$U$6),"")</f>
        <v>x</v>
      </c>
      <c r="S50" t="str">
        <f>IF(B50&gt;2,LOOKUP(G50,'作業用'!$B$3:$B$21,'作業用'!$C$3:$C$21),"")</f>
        <v>＋９</v>
      </c>
      <c r="T50">
        <f t="shared" si="7"/>
      </c>
      <c r="V50" t="str">
        <f t="shared" si="8"/>
        <v>２x＋９－９x＋９</v>
      </c>
      <c r="X50" t="str">
        <f>IF(H50=0,"",LOOKUP(H50,'作業用'!$Q$3:$Q$57,'作業用'!$R$3:$R$57))</f>
        <v>－７</v>
      </c>
      <c r="Y50" t="str">
        <f>IF(H50=0,"",LOOKUP(C50,'作業用'!$T$3:$T$6,'作業用'!$U$3:$U$6))</f>
        <v>x</v>
      </c>
      <c r="Z50" t="str">
        <f>IF(I50=0,"",LOOKUP(I50,'作業用'!$N$3:$N$57,'作業用'!$O$3:$O$57))</f>
        <v>＋１８</v>
      </c>
      <c r="AA50" t="str">
        <f t="shared" si="9"/>
        <v>－７x＋１８</v>
      </c>
      <c r="AC50" t="str">
        <f t="shared" si="10"/>
        <v>－７x＋１８</v>
      </c>
    </row>
    <row r="51" spans="2:29" ht="12.75">
      <c r="B51" s="14">
        <v>3</v>
      </c>
      <c r="C51">
        <f ca="1" t="shared" si="0"/>
        <v>1</v>
      </c>
      <c r="D51">
        <f ca="1" t="shared" si="11"/>
        <v>-4</v>
      </c>
      <c r="E51">
        <f ca="1" t="shared" si="11"/>
        <v>2</v>
      </c>
      <c r="F51">
        <f ca="1" t="shared" si="2"/>
        <v>-4</v>
      </c>
      <c r="G51">
        <f ca="1" t="shared" si="3"/>
        <v>-9</v>
      </c>
      <c r="H51">
        <f t="shared" si="4"/>
        <v>-8</v>
      </c>
      <c r="I51">
        <f t="shared" si="5"/>
        <v>-7</v>
      </c>
      <c r="K51" s="1" t="s">
        <v>180</v>
      </c>
      <c r="L51">
        <f t="shared" si="6"/>
      </c>
      <c r="M51" t="str">
        <f>LOOKUP(D51,'作業用'!$H$3:$H$21,'作業用'!$I$3:$I$21)</f>
        <v>－４</v>
      </c>
      <c r="N51" t="str">
        <f>LOOKUP(C51,'作業用'!$T$3:$T$6,'作業用'!$U$3:$U$6)</f>
        <v>x</v>
      </c>
      <c r="O51" t="str">
        <f>IF(B51&gt;2,LOOKUP(E51,'作業用'!$B$3:$B$21,'作業用'!$C$3:$C$21),LOOKUP(E51,'作業用'!$K$3:$K$21,'作業用'!$L$3:$L$21))</f>
        <v>＋２</v>
      </c>
      <c r="P51">
        <f>IF(B51&lt;3,LOOKUP(C51,'作業用'!$T$3:$T$6,'作業用'!$U$3:$U$6),IF(B51=4,")＋(",IF(B51=5,")－(","")))</f>
      </c>
      <c r="Q51" t="str">
        <f>IF(B51&gt;3,LOOKUP(F51,'作業用'!$H$3:$H$21,'作業用'!$I$3:$I$21),IF('計算用'!B51&gt;1,LOOKUP(F51,'作業用'!$K$3:$K$21,'作業用'!$L$3:$L$21),""))</f>
        <v>－４</v>
      </c>
      <c r="R51" t="str">
        <f>IF(B51&gt;1,LOOKUP(C51,'作業用'!$T$3:$T$6,'作業用'!$U$3:$U$6),"")</f>
        <v>x</v>
      </c>
      <c r="S51" t="str">
        <f>IF(B51&gt;2,LOOKUP(G51,'作業用'!$B$3:$B$21,'作業用'!$C$3:$C$21),"")</f>
        <v>－９</v>
      </c>
      <c r="T51">
        <f t="shared" si="7"/>
      </c>
      <c r="V51" t="str">
        <f t="shared" si="8"/>
        <v>－４x＋２－４x－９</v>
      </c>
      <c r="X51" t="str">
        <f>IF(H51=0,"",LOOKUP(H51,'作業用'!$Q$3:$Q$57,'作業用'!$R$3:$R$57))</f>
        <v>－８</v>
      </c>
      <c r="Y51" t="str">
        <f>IF(H51=0,"",LOOKUP(C51,'作業用'!$T$3:$T$6,'作業用'!$U$3:$U$6))</f>
        <v>x</v>
      </c>
      <c r="Z51" t="str">
        <f>IF(I51=0,"",LOOKUP(I51,'作業用'!$N$3:$N$57,'作業用'!$O$3:$O$57))</f>
        <v>－７</v>
      </c>
      <c r="AA51" t="str">
        <f t="shared" si="9"/>
        <v>－８x－７</v>
      </c>
      <c r="AC51" t="str">
        <f t="shared" si="10"/>
        <v>－８x－７</v>
      </c>
    </row>
    <row r="52" spans="2:29" ht="12.75">
      <c r="B52" s="14">
        <v>3</v>
      </c>
      <c r="C52">
        <f ca="1" t="shared" si="0"/>
        <v>4</v>
      </c>
      <c r="D52">
        <f ca="1" t="shared" si="11"/>
        <v>3</v>
      </c>
      <c r="E52">
        <f ca="1" t="shared" si="11"/>
        <v>4</v>
      </c>
      <c r="F52">
        <f ca="1" t="shared" si="2"/>
        <v>1</v>
      </c>
      <c r="G52">
        <f ca="1" t="shared" si="3"/>
        <v>-1</v>
      </c>
      <c r="H52">
        <f t="shared" si="4"/>
        <v>4</v>
      </c>
      <c r="I52">
        <f t="shared" si="5"/>
        <v>3</v>
      </c>
      <c r="K52" s="1" t="s">
        <v>181</v>
      </c>
      <c r="L52">
        <f t="shared" si="6"/>
      </c>
      <c r="M52" t="str">
        <f>LOOKUP(D52,'作業用'!$H$3:$H$21,'作業用'!$I$3:$I$21)</f>
        <v>３</v>
      </c>
      <c r="N52" t="str">
        <f>LOOKUP(C52,'作業用'!$T$3:$T$6,'作業用'!$U$3:$U$6)</f>
        <v>b</v>
      </c>
      <c r="O52" t="str">
        <f>IF(B52&gt;2,LOOKUP(E52,'作業用'!$B$3:$B$21,'作業用'!$C$3:$C$21),LOOKUP(E52,'作業用'!$K$3:$K$21,'作業用'!$L$3:$L$21))</f>
        <v>＋４</v>
      </c>
      <c r="P52">
        <f>IF(B52&lt;3,LOOKUP(C52,'作業用'!$T$3:$T$6,'作業用'!$U$3:$U$6),IF(B52=4,")＋(",IF(B52=5,")－(","")))</f>
      </c>
      <c r="Q52" t="str">
        <f>IF(B52&gt;3,LOOKUP(F52,'作業用'!$H$3:$H$21,'作業用'!$I$3:$I$21),IF('計算用'!B52&gt;1,LOOKUP(F52,'作業用'!$K$3:$K$21,'作業用'!$L$3:$L$21),""))</f>
        <v>＋</v>
      </c>
      <c r="R52" t="str">
        <f>IF(B52&gt;1,LOOKUP(C52,'作業用'!$T$3:$T$6,'作業用'!$U$3:$U$6),"")</f>
        <v>b</v>
      </c>
      <c r="S52" t="str">
        <f>IF(B52&gt;2,LOOKUP(G52,'作業用'!$B$3:$B$21,'作業用'!$C$3:$C$21),"")</f>
        <v>－１</v>
      </c>
      <c r="T52">
        <f t="shared" si="7"/>
      </c>
      <c r="V52" t="str">
        <f t="shared" si="8"/>
        <v>３b＋４＋b－１</v>
      </c>
      <c r="X52" t="str">
        <f>IF(H52=0,"",LOOKUP(H52,'作業用'!$Q$3:$Q$57,'作業用'!$R$3:$R$57))</f>
        <v>４</v>
      </c>
      <c r="Y52" t="str">
        <f>IF(H52=0,"",LOOKUP(C52,'作業用'!$T$3:$T$6,'作業用'!$U$3:$U$6))</f>
        <v>b</v>
      </c>
      <c r="Z52" t="str">
        <f>IF(I52=0,"",LOOKUP(I52,'作業用'!$N$3:$N$57,'作業用'!$O$3:$O$57))</f>
        <v>＋３</v>
      </c>
      <c r="AA52" t="str">
        <f t="shared" si="9"/>
        <v>４b＋３</v>
      </c>
      <c r="AC52" t="str">
        <f t="shared" si="10"/>
        <v>４b＋３</v>
      </c>
    </row>
    <row r="53" spans="2:29" ht="12.75">
      <c r="B53" s="14">
        <v>3</v>
      </c>
      <c r="C53">
        <f ca="1" t="shared" si="0"/>
        <v>1</v>
      </c>
      <c r="D53">
        <f ca="1" t="shared" si="11"/>
        <v>2</v>
      </c>
      <c r="E53">
        <f ca="1" t="shared" si="11"/>
        <v>8</v>
      </c>
      <c r="F53">
        <f ca="1" t="shared" si="2"/>
        <v>-2</v>
      </c>
      <c r="G53">
        <f ca="1" t="shared" si="3"/>
        <v>3</v>
      </c>
      <c r="H53">
        <f t="shared" si="4"/>
        <v>0</v>
      </c>
      <c r="I53">
        <f t="shared" si="5"/>
        <v>11</v>
      </c>
      <c r="K53" s="1" t="s">
        <v>182</v>
      </c>
      <c r="L53">
        <f t="shared" si="6"/>
      </c>
      <c r="M53" t="str">
        <f>LOOKUP(D53,'作業用'!$H$3:$H$21,'作業用'!$I$3:$I$21)</f>
        <v>２</v>
      </c>
      <c r="N53" t="str">
        <f>LOOKUP(C53,'作業用'!$T$3:$T$6,'作業用'!$U$3:$U$6)</f>
        <v>x</v>
      </c>
      <c r="O53" t="str">
        <f>IF(B53&gt;2,LOOKUP(E53,'作業用'!$B$3:$B$21,'作業用'!$C$3:$C$21),LOOKUP(E53,'作業用'!$K$3:$K$21,'作業用'!$L$3:$L$21))</f>
        <v>＋８</v>
      </c>
      <c r="P53">
        <f>IF(B53&lt;3,LOOKUP(C53,'作業用'!$T$3:$T$6,'作業用'!$U$3:$U$6),IF(B53=4,")＋(",IF(B53=5,")－(","")))</f>
      </c>
      <c r="Q53" t="str">
        <f>IF(B53&gt;3,LOOKUP(F53,'作業用'!$H$3:$H$21,'作業用'!$I$3:$I$21),IF('計算用'!B53&gt;1,LOOKUP(F53,'作業用'!$K$3:$K$21,'作業用'!$L$3:$L$21),""))</f>
        <v>－２</v>
      </c>
      <c r="R53" t="str">
        <f>IF(B53&gt;1,LOOKUP(C53,'作業用'!$T$3:$T$6,'作業用'!$U$3:$U$6),"")</f>
        <v>x</v>
      </c>
      <c r="S53" t="str">
        <f>IF(B53&gt;2,LOOKUP(G53,'作業用'!$B$3:$B$21,'作業用'!$C$3:$C$21),"")</f>
        <v>＋３</v>
      </c>
      <c r="T53">
        <f t="shared" si="7"/>
      </c>
      <c r="V53" t="str">
        <f t="shared" si="8"/>
        <v>２x＋８－２x＋３</v>
      </c>
      <c r="X53">
        <f>IF(H53=0,"",LOOKUP(H53,'作業用'!$Q$3:$Q$57,'作業用'!$R$3:$R$57))</f>
      </c>
      <c r="Y53">
        <f>IF(H53=0,"",LOOKUP(C53,'作業用'!$T$3:$T$6,'作業用'!$U$3:$U$6))</f>
      </c>
      <c r="Z53" t="str">
        <f>IF(I53=0,"",LOOKUP(I53,'作業用'!$N$3:$N$57,'作業用'!$O$3:$O$57))</f>
        <v>＋１１</v>
      </c>
      <c r="AA53" t="str">
        <f t="shared" si="9"/>
        <v>＋１１</v>
      </c>
      <c r="AC53" t="str">
        <f t="shared" si="10"/>
        <v>＋１１</v>
      </c>
    </row>
    <row r="54" spans="2:29" ht="12.75">
      <c r="B54" s="14">
        <v>3</v>
      </c>
      <c r="C54">
        <f ca="1" t="shared" si="0"/>
        <v>4</v>
      </c>
      <c r="D54">
        <f ca="1" t="shared" si="11"/>
        <v>7</v>
      </c>
      <c r="E54">
        <f ca="1" t="shared" si="11"/>
        <v>2</v>
      </c>
      <c r="F54">
        <f ca="1" t="shared" si="2"/>
        <v>-7</v>
      </c>
      <c r="G54">
        <f ca="1" t="shared" si="3"/>
        <v>-7</v>
      </c>
      <c r="H54">
        <f t="shared" si="4"/>
        <v>0</v>
      </c>
      <c r="I54">
        <f t="shared" si="5"/>
        <v>-5</v>
      </c>
      <c r="K54" s="1" t="s">
        <v>183</v>
      </c>
      <c r="L54">
        <f t="shared" si="6"/>
      </c>
      <c r="M54" t="str">
        <f>LOOKUP(D54,'作業用'!$H$3:$H$21,'作業用'!$I$3:$I$21)</f>
        <v>７</v>
      </c>
      <c r="N54" t="str">
        <f>LOOKUP(C54,'作業用'!$T$3:$T$6,'作業用'!$U$3:$U$6)</f>
        <v>b</v>
      </c>
      <c r="O54" t="str">
        <f>IF(B54&gt;2,LOOKUP(E54,'作業用'!$B$3:$B$21,'作業用'!$C$3:$C$21),LOOKUP(E54,'作業用'!$K$3:$K$21,'作業用'!$L$3:$L$21))</f>
        <v>＋２</v>
      </c>
      <c r="P54">
        <f>IF(B54&lt;3,LOOKUP(C54,'作業用'!$T$3:$T$6,'作業用'!$U$3:$U$6),IF(B54=4,")＋(",IF(B54=5,")－(","")))</f>
      </c>
      <c r="Q54" t="str">
        <f>IF(B54&gt;3,LOOKUP(F54,'作業用'!$H$3:$H$21,'作業用'!$I$3:$I$21),IF('計算用'!B54&gt;1,LOOKUP(F54,'作業用'!$K$3:$K$21,'作業用'!$L$3:$L$21),""))</f>
        <v>－７</v>
      </c>
      <c r="R54" t="str">
        <f>IF(B54&gt;1,LOOKUP(C54,'作業用'!$T$3:$T$6,'作業用'!$U$3:$U$6),"")</f>
        <v>b</v>
      </c>
      <c r="S54" t="str">
        <f>IF(B54&gt;2,LOOKUP(G54,'作業用'!$B$3:$B$21,'作業用'!$C$3:$C$21),"")</f>
        <v>－７</v>
      </c>
      <c r="T54">
        <f t="shared" si="7"/>
      </c>
      <c r="V54" t="str">
        <f t="shared" si="8"/>
        <v>７b＋２－７b－７</v>
      </c>
      <c r="X54">
        <f>IF(H54=0,"",LOOKUP(H54,'作業用'!$Q$3:$Q$57,'作業用'!$R$3:$R$57))</f>
      </c>
      <c r="Y54">
        <f>IF(H54=0,"",LOOKUP(C54,'作業用'!$T$3:$T$6,'作業用'!$U$3:$U$6))</f>
      </c>
      <c r="Z54" t="str">
        <f>IF(I54=0,"",LOOKUP(I54,'作業用'!$N$3:$N$57,'作業用'!$O$3:$O$57))</f>
        <v>－５</v>
      </c>
      <c r="AA54" t="str">
        <f t="shared" si="9"/>
        <v>－５</v>
      </c>
      <c r="AC54" t="str">
        <f t="shared" si="10"/>
        <v>－５</v>
      </c>
    </row>
    <row r="55" spans="2:29" ht="12.75">
      <c r="B55" s="14">
        <v>3</v>
      </c>
      <c r="C55">
        <f ca="1" t="shared" si="0"/>
        <v>3</v>
      </c>
      <c r="D55">
        <f ca="1" t="shared" si="11"/>
        <v>1</v>
      </c>
      <c r="E55">
        <f ca="1" t="shared" si="11"/>
        <v>-8</v>
      </c>
      <c r="F55">
        <f ca="1" t="shared" si="2"/>
        <v>-9</v>
      </c>
      <c r="G55">
        <f ca="1" t="shared" si="3"/>
        <v>2</v>
      </c>
      <c r="H55">
        <f t="shared" si="4"/>
        <v>-8</v>
      </c>
      <c r="I55">
        <f t="shared" si="5"/>
        <v>-6</v>
      </c>
      <c r="K55" s="1" t="s">
        <v>184</v>
      </c>
      <c r="L55">
        <f t="shared" si="6"/>
      </c>
      <c r="M55">
        <f>LOOKUP(D55,'作業用'!$H$3:$H$21,'作業用'!$I$3:$I$21)</f>
      </c>
      <c r="N55" t="str">
        <f>LOOKUP(C55,'作業用'!$T$3:$T$6,'作業用'!$U$3:$U$6)</f>
        <v>a</v>
      </c>
      <c r="O55" t="str">
        <f>IF(B55&gt;2,LOOKUP(E55,'作業用'!$B$3:$B$21,'作業用'!$C$3:$C$21),LOOKUP(E55,'作業用'!$K$3:$K$21,'作業用'!$L$3:$L$21))</f>
        <v>－８</v>
      </c>
      <c r="P55">
        <f>IF(B55&lt;3,LOOKUP(C55,'作業用'!$T$3:$T$6,'作業用'!$U$3:$U$6),IF(B55=4,")＋(",IF(B55=5,")－(","")))</f>
      </c>
      <c r="Q55" t="str">
        <f>IF(B55&gt;3,LOOKUP(F55,'作業用'!$H$3:$H$21,'作業用'!$I$3:$I$21),IF('計算用'!B55&gt;1,LOOKUP(F55,'作業用'!$K$3:$K$21,'作業用'!$L$3:$L$21),""))</f>
        <v>－９</v>
      </c>
      <c r="R55" t="str">
        <f>IF(B55&gt;1,LOOKUP(C55,'作業用'!$T$3:$T$6,'作業用'!$U$3:$U$6),"")</f>
        <v>a</v>
      </c>
      <c r="S55" t="str">
        <f>IF(B55&gt;2,LOOKUP(G55,'作業用'!$B$3:$B$21,'作業用'!$C$3:$C$21),"")</f>
        <v>＋２</v>
      </c>
      <c r="T55">
        <f t="shared" si="7"/>
      </c>
      <c r="V55" t="str">
        <f t="shared" si="8"/>
        <v>a－８－９a＋２</v>
      </c>
      <c r="X55" t="str">
        <f>IF(H55=0,"",LOOKUP(H55,'作業用'!$Q$3:$Q$57,'作業用'!$R$3:$R$57))</f>
        <v>－８</v>
      </c>
      <c r="Y55" t="str">
        <f>IF(H55=0,"",LOOKUP(C55,'作業用'!$T$3:$T$6,'作業用'!$U$3:$U$6))</f>
        <v>a</v>
      </c>
      <c r="Z55" t="str">
        <f>IF(I55=0,"",LOOKUP(I55,'作業用'!$N$3:$N$57,'作業用'!$O$3:$O$57))</f>
        <v>－６</v>
      </c>
      <c r="AA55" t="str">
        <f t="shared" si="9"/>
        <v>－８a－６</v>
      </c>
      <c r="AC55" t="str">
        <f t="shared" si="10"/>
        <v>－８a－６</v>
      </c>
    </row>
    <row r="56" spans="2:29" ht="12.75">
      <c r="B56" s="14">
        <v>3</v>
      </c>
      <c r="C56">
        <f ca="1" t="shared" si="0"/>
        <v>2</v>
      </c>
      <c r="D56">
        <f ca="1" t="shared" si="11"/>
        <v>-6</v>
      </c>
      <c r="E56">
        <f ca="1" t="shared" si="11"/>
        <v>8</v>
      </c>
      <c r="F56">
        <f ca="1" t="shared" si="2"/>
        <v>-2</v>
      </c>
      <c r="G56">
        <f ca="1" t="shared" si="3"/>
        <v>7</v>
      </c>
      <c r="H56">
        <f t="shared" si="4"/>
        <v>-8</v>
      </c>
      <c r="I56">
        <f t="shared" si="5"/>
        <v>15</v>
      </c>
      <c r="K56" s="1" t="s">
        <v>185</v>
      </c>
      <c r="L56">
        <f t="shared" si="6"/>
      </c>
      <c r="M56" t="str">
        <f>LOOKUP(D56,'作業用'!$H$3:$H$21,'作業用'!$I$3:$I$21)</f>
        <v>－６</v>
      </c>
      <c r="N56" t="str">
        <f>LOOKUP(C56,'作業用'!$T$3:$T$6,'作業用'!$U$3:$U$6)</f>
        <v>y</v>
      </c>
      <c r="O56" t="str">
        <f>IF(B56&gt;2,LOOKUP(E56,'作業用'!$B$3:$B$21,'作業用'!$C$3:$C$21),LOOKUP(E56,'作業用'!$K$3:$K$21,'作業用'!$L$3:$L$21))</f>
        <v>＋８</v>
      </c>
      <c r="P56">
        <f>IF(B56&lt;3,LOOKUP(C56,'作業用'!$T$3:$T$6,'作業用'!$U$3:$U$6),IF(B56=4,")＋(",IF(B56=5,")－(","")))</f>
      </c>
      <c r="Q56" t="str">
        <f>IF(B56&gt;3,LOOKUP(F56,'作業用'!$H$3:$H$21,'作業用'!$I$3:$I$21),IF('計算用'!B56&gt;1,LOOKUP(F56,'作業用'!$K$3:$K$21,'作業用'!$L$3:$L$21),""))</f>
        <v>－２</v>
      </c>
      <c r="R56" t="str">
        <f>IF(B56&gt;1,LOOKUP(C56,'作業用'!$T$3:$T$6,'作業用'!$U$3:$U$6),"")</f>
        <v>y</v>
      </c>
      <c r="S56" t="str">
        <f>IF(B56&gt;2,LOOKUP(G56,'作業用'!$B$3:$B$21,'作業用'!$C$3:$C$21),"")</f>
        <v>＋７</v>
      </c>
      <c r="T56">
        <f t="shared" si="7"/>
      </c>
      <c r="V56" t="str">
        <f t="shared" si="8"/>
        <v>－６y＋８－２y＋７</v>
      </c>
      <c r="X56" t="str">
        <f>IF(H56=0,"",LOOKUP(H56,'作業用'!$Q$3:$Q$57,'作業用'!$R$3:$R$57))</f>
        <v>－８</v>
      </c>
      <c r="Y56" t="str">
        <f>IF(H56=0,"",LOOKUP(C56,'作業用'!$T$3:$T$6,'作業用'!$U$3:$U$6))</f>
        <v>y</v>
      </c>
      <c r="Z56" t="str">
        <f>IF(I56=0,"",LOOKUP(I56,'作業用'!$N$3:$N$57,'作業用'!$O$3:$O$57))</f>
        <v>＋１５</v>
      </c>
      <c r="AA56" t="str">
        <f t="shared" si="9"/>
        <v>－８y＋１５</v>
      </c>
      <c r="AC56" t="str">
        <f t="shared" si="10"/>
        <v>－８y＋１５</v>
      </c>
    </row>
    <row r="57" spans="2:29" ht="12.75">
      <c r="B57" s="14">
        <v>3</v>
      </c>
      <c r="C57">
        <f ca="1" t="shared" si="0"/>
        <v>2</v>
      </c>
      <c r="D57">
        <f ca="1" t="shared" si="11"/>
        <v>-2</v>
      </c>
      <c r="E57">
        <f ca="1" t="shared" si="11"/>
        <v>9</v>
      </c>
      <c r="F57">
        <f ca="1" t="shared" si="2"/>
        <v>9</v>
      </c>
      <c r="G57">
        <f ca="1" t="shared" si="3"/>
        <v>3</v>
      </c>
      <c r="H57">
        <f t="shared" si="4"/>
        <v>7</v>
      </c>
      <c r="I57">
        <f t="shared" si="5"/>
        <v>12</v>
      </c>
      <c r="K57" s="1" t="s">
        <v>186</v>
      </c>
      <c r="L57">
        <f t="shared" si="6"/>
      </c>
      <c r="M57" t="str">
        <f>LOOKUP(D57,'作業用'!$H$3:$H$21,'作業用'!$I$3:$I$21)</f>
        <v>－２</v>
      </c>
      <c r="N57" t="str">
        <f>LOOKUP(C57,'作業用'!$T$3:$T$6,'作業用'!$U$3:$U$6)</f>
        <v>y</v>
      </c>
      <c r="O57" t="str">
        <f>IF(B57&gt;2,LOOKUP(E57,'作業用'!$B$3:$B$21,'作業用'!$C$3:$C$21),LOOKUP(E57,'作業用'!$K$3:$K$21,'作業用'!$L$3:$L$21))</f>
        <v>＋９</v>
      </c>
      <c r="P57">
        <f>IF(B57&lt;3,LOOKUP(C57,'作業用'!$T$3:$T$6,'作業用'!$U$3:$U$6),IF(B57=4,")＋(",IF(B57=5,")－(","")))</f>
      </c>
      <c r="Q57" t="str">
        <f>IF(B57&gt;3,LOOKUP(F57,'作業用'!$H$3:$H$21,'作業用'!$I$3:$I$21),IF('計算用'!B57&gt;1,LOOKUP(F57,'作業用'!$K$3:$K$21,'作業用'!$L$3:$L$21),""))</f>
        <v>＋９</v>
      </c>
      <c r="R57" t="str">
        <f>IF(B57&gt;1,LOOKUP(C57,'作業用'!$T$3:$T$6,'作業用'!$U$3:$U$6),"")</f>
        <v>y</v>
      </c>
      <c r="S57" t="str">
        <f>IF(B57&gt;2,LOOKUP(G57,'作業用'!$B$3:$B$21,'作業用'!$C$3:$C$21),"")</f>
        <v>＋３</v>
      </c>
      <c r="T57">
        <f t="shared" si="7"/>
      </c>
      <c r="V57" t="str">
        <f t="shared" si="8"/>
        <v>－２y＋９＋９y＋３</v>
      </c>
      <c r="X57" t="str">
        <f>IF(H57=0,"",LOOKUP(H57,'作業用'!$Q$3:$Q$57,'作業用'!$R$3:$R$57))</f>
        <v>７</v>
      </c>
      <c r="Y57" t="str">
        <f>IF(H57=0,"",LOOKUP(C57,'作業用'!$T$3:$T$6,'作業用'!$U$3:$U$6))</f>
        <v>y</v>
      </c>
      <c r="Z57" t="str">
        <f>IF(I57=0,"",LOOKUP(I57,'作業用'!$N$3:$N$57,'作業用'!$O$3:$O$57))</f>
        <v>＋１２</v>
      </c>
      <c r="AA57" t="str">
        <f t="shared" si="9"/>
        <v>７y＋１２</v>
      </c>
      <c r="AC57" t="str">
        <f t="shared" si="10"/>
        <v>７y＋１２</v>
      </c>
    </row>
    <row r="58" spans="2:29" ht="12.75">
      <c r="B58" s="14">
        <v>3</v>
      </c>
      <c r="C58">
        <f ca="1" t="shared" si="0"/>
        <v>2</v>
      </c>
      <c r="D58">
        <f ca="1" t="shared" si="11"/>
        <v>-3</v>
      </c>
      <c r="E58">
        <f ca="1" t="shared" si="11"/>
        <v>8</v>
      </c>
      <c r="F58">
        <f ca="1" t="shared" si="2"/>
        <v>9</v>
      </c>
      <c r="G58">
        <f ca="1" t="shared" si="3"/>
        <v>-1</v>
      </c>
      <c r="H58">
        <f t="shared" si="4"/>
        <v>6</v>
      </c>
      <c r="I58">
        <f t="shared" si="5"/>
        <v>7</v>
      </c>
      <c r="K58" s="1" t="s">
        <v>187</v>
      </c>
      <c r="L58">
        <f t="shared" si="6"/>
      </c>
      <c r="M58" t="str">
        <f>LOOKUP(D58,'作業用'!$H$3:$H$21,'作業用'!$I$3:$I$21)</f>
        <v>－３</v>
      </c>
      <c r="N58" t="str">
        <f>LOOKUP(C58,'作業用'!$T$3:$T$6,'作業用'!$U$3:$U$6)</f>
        <v>y</v>
      </c>
      <c r="O58" t="str">
        <f>IF(B58&gt;2,LOOKUP(E58,'作業用'!$B$3:$B$21,'作業用'!$C$3:$C$21),LOOKUP(E58,'作業用'!$K$3:$K$21,'作業用'!$L$3:$L$21))</f>
        <v>＋８</v>
      </c>
      <c r="P58">
        <f>IF(B58&lt;3,LOOKUP(C58,'作業用'!$T$3:$T$6,'作業用'!$U$3:$U$6),IF(B58=4,")＋(",IF(B58=5,")－(","")))</f>
      </c>
      <c r="Q58" t="str">
        <f>IF(B58&gt;3,LOOKUP(F58,'作業用'!$H$3:$H$21,'作業用'!$I$3:$I$21),IF('計算用'!B58&gt;1,LOOKUP(F58,'作業用'!$K$3:$K$21,'作業用'!$L$3:$L$21),""))</f>
        <v>＋９</v>
      </c>
      <c r="R58" t="str">
        <f>IF(B58&gt;1,LOOKUP(C58,'作業用'!$T$3:$T$6,'作業用'!$U$3:$U$6),"")</f>
        <v>y</v>
      </c>
      <c r="S58" t="str">
        <f>IF(B58&gt;2,LOOKUP(G58,'作業用'!$B$3:$B$21,'作業用'!$C$3:$C$21),"")</f>
        <v>－１</v>
      </c>
      <c r="T58">
        <f t="shared" si="7"/>
      </c>
      <c r="V58" t="str">
        <f t="shared" si="8"/>
        <v>－３y＋８＋９y－１</v>
      </c>
      <c r="X58" t="str">
        <f>IF(H58=0,"",LOOKUP(H58,'作業用'!$Q$3:$Q$57,'作業用'!$R$3:$R$57))</f>
        <v>６</v>
      </c>
      <c r="Y58" t="str">
        <f>IF(H58=0,"",LOOKUP(C58,'作業用'!$T$3:$T$6,'作業用'!$U$3:$U$6))</f>
        <v>y</v>
      </c>
      <c r="Z58" t="str">
        <f>IF(I58=0,"",LOOKUP(I58,'作業用'!$N$3:$N$57,'作業用'!$O$3:$O$57))</f>
        <v>＋７</v>
      </c>
      <c r="AA58" t="str">
        <f t="shared" si="9"/>
        <v>６y＋７</v>
      </c>
      <c r="AC58" t="str">
        <f t="shared" si="10"/>
        <v>６y＋７</v>
      </c>
    </row>
    <row r="59" spans="2:29" ht="12.75">
      <c r="B59" s="14">
        <v>3</v>
      </c>
      <c r="C59">
        <f ca="1" t="shared" si="0"/>
        <v>3</v>
      </c>
      <c r="D59">
        <f ca="1" t="shared" si="11"/>
        <v>-7</v>
      </c>
      <c r="E59">
        <f ca="1" t="shared" si="11"/>
        <v>3</v>
      </c>
      <c r="F59">
        <f ca="1" t="shared" si="2"/>
        <v>5</v>
      </c>
      <c r="G59">
        <f ca="1" t="shared" si="3"/>
        <v>1</v>
      </c>
      <c r="H59">
        <f t="shared" si="4"/>
        <v>-2</v>
      </c>
      <c r="I59">
        <f t="shared" si="5"/>
        <v>4</v>
      </c>
      <c r="K59" s="1" t="s">
        <v>188</v>
      </c>
      <c r="L59">
        <f t="shared" si="6"/>
      </c>
      <c r="M59" t="str">
        <f>LOOKUP(D59,'作業用'!$H$3:$H$21,'作業用'!$I$3:$I$21)</f>
        <v>－７</v>
      </c>
      <c r="N59" t="str">
        <f>LOOKUP(C59,'作業用'!$T$3:$T$6,'作業用'!$U$3:$U$6)</f>
        <v>a</v>
      </c>
      <c r="O59" t="str">
        <f>IF(B59&gt;2,LOOKUP(E59,'作業用'!$B$3:$B$21,'作業用'!$C$3:$C$21),LOOKUP(E59,'作業用'!$K$3:$K$21,'作業用'!$L$3:$L$21))</f>
        <v>＋３</v>
      </c>
      <c r="P59">
        <f>IF(B59&lt;3,LOOKUP(C59,'作業用'!$T$3:$T$6,'作業用'!$U$3:$U$6),IF(B59=4,")＋(",IF(B59=5,")－(","")))</f>
      </c>
      <c r="Q59" t="str">
        <f>IF(B59&gt;3,LOOKUP(F59,'作業用'!$H$3:$H$21,'作業用'!$I$3:$I$21),IF('計算用'!B59&gt;1,LOOKUP(F59,'作業用'!$K$3:$K$21,'作業用'!$L$3:$L$21),""))</f>
        <v>＋５</v>
      </c>
      <c r="R59" t="str">
        <f>IF(B59&gt;1,LOOKUP(C59,'作業用'!$T$3:$T$6,'作業用'!$U$3:$U$6),"")</f>
        <v>a</v>
      </c>
      <c r="S59" t="str">
        <f>IF(B59&gt;2,LOOKUP(G59,'作業用'!$B$3:$B$21,'作業用'!$C$3:$C$21),"")</f>
        <v>＋１</v>
      </c>
      <c r="T59">
        <f t="shared" si="7"/>
      </c>
      <c r="V59" t="str">
        <f t="shared" si="8"/>
        <v>－７a＋３＋５a＋１</v>
      </c>
      <c r="X59" t="str">
        <f>IF(H59=0,"",LOOKUP(H59,'作業用'!$Q$3:$Q$57,'作業用'!$R$3:$R$57))</f>
        <v>－２</v>
      </c>
      <c r="Y59" t="str">
        <f>IF(H59=0,"",LOOKUP(C59,'作業用'!$T$3:$T$6,'作業用'!$U$3:$U$6))</f>
        <v>a</v>
      </c>
      <c r="Z59" t="str">
        <f>IF(I59=0,"",LOOKUP(I59,'作業用'!$N$3:$N$57,'作業用'!$O$3:$O$57))</f>
        <v>＋４</v>
      </c>
      <c r="AA59" t="str">
        <f t="shared" si="9"/>
        <v>－２a＋４</v>
      </c>
      <c r="AC59" t="str">
        <f t="shared" si="10"/>
        <v>－２a＋４</v>
      </c>
    </row>
    <row r="60" spans="2:29" ht="12.75">
      <c r="B60" s="14">
        <v>3</v>
      </c>
      <c r="C60">
        <f ca="1" t="shared" si="0"/>
        <v>2</v>
      </c>
      <c r="D60">
        <f ca="1" t="shared" si="11"/>
        <v>-1</v>
      </c>
      <c r="E60">
        <f ca="1" t="shared" si="11"/>
        <v>-9</v>
      </c>
      <c r="F60">
        <f ca="1" t="shared" si="2"/>
        <v>1</v>
      </c>
      <c r="G60">
        <f ca="1" t="shared" si="3"/>
        <v>-3</v>
      </c>
      <c r="H60">
        <f t="shared" si="4"/>
        <v>0</v>
      </c>
      <c r="I60">
        <f t="shared" si="5"/>
        <v>-12</v>
      </c>
      <c r="K60" s="1" t="s">
        <v>189</v>
      </c>
      <c r="L60">
        <f t="shared" si="6"/>
      </c>
      <c r="M60" t="str">
        <f>LOOKUP(D60,'作業用'!$H$3:$H$21,'作業用'!$I$3:$I$21)</f>
        <v>－</v>
      </c>
      <c r="N60" t="str">
        <f>LOOKUP(C60,'作業用'!$T$3:$T$6,'作業用'!$U$3:$U$6)</f>
        <v>y</v>
      </c>
      <c r="O60" t="str">
        <f>IF(B60&gt;2,LOOKUP(E60,'作業用'!$B$3:$B$21,'作業用'!$C$3:$C$21),LOOKUP(E60,'作業用'!$K$3:$K$21,'作業用'!$L$3:$L$21))</f>
        <v>－９</v>
      </c>
      <c r="P60">
        <f>IF(B60&lt;3,LOOKUP(C60,'作業用'!$T$3:$T$6,'作業用'!$U$3:$U$6),IF(B60=4,")＋(",IF(B60=5,")－(","")))</f>
      </c>
      <c r="Q60" t="str">
        <f>IF(B60&gt;3,LOOKUP(F60,'作業用'!$H$3:$H$21,'作業用'!$I$3:$I$21),IF('計算用'!B60&gt;1,LOOKUP(F60,'作業用'!$K$3:$K$21,'作業用'!$L$3:$L$21),""))</f>
        <v>＋</v>
      </c>
      <c r="R60" t="str">
        <f>IF(B60&gt;1,LOOKUP(C60,'作業用'!$T$3:$T$6,'作業用'!$U$3:$U$6),"")</f>
        <v>y</v>
      </c>
      <c r="S60" t="str">
        <f>IF(B60&gt;2,LOOKUP(G60,'作業用'!$B$3:$B$21,'作業用'!$C$3:$C$21),"")</f>
        <v>－３</v>
      </c>
      <c r="T60">
        <f t="shared" si="7"/>
      </c>
      <c r="V60" t="str">
        <f t="shared" si="8"/>
        <v>－y－９＋y－３</v>
      </c>
      <c r="X60">
        <f>IF(H60=0,"",LOOKUP(H60,'作業用'!$Q$3:$Q$57,'作業用'!$R$3:$R$57))</f>
      </c>
      <c r="Y60">
        <f>IF(H60=0,"",LOOKUP(C60,'作業用'!$T$3:$T$6,'作業用'!$U$3:$U$6))</f>
      </c>
      <c r="Z60" t="str">
        <f>IF(I60=0,"",LOOKUP(I60,'作業用'!$N$3:$N$57,'作業用'!$O$3:$O$57))</f>
        <v>－１２</v>
      </c>
      <c r="AA60" t="str">
        <f t="shared" si="9"/>
        <v>－１２</v>
      </c>
      <c r="AC60" t="str">
        <f t="shared" si="10"/>
        <v>－１２</v>
      </c>
    </row>
    <row r="61" spans="2:29" ht="12.75">
      <c r="B61" s="14">
        <v>3</v>
      </c>
      <c r="C61">
        <f ca="1" t="shared" si="0"/>
        <v>3</v>
      </c>
      <c r="D61">
        <f ca="1" t="shared" si="11"/>
        <v>8</v>
      </c>
      <c r="E61">
        <f ca="1" t="shared" si="11"/>
        <v>-9</v>
      </c>
      <c r="F61">
        <f ca="1" t="shared" si="2"/>
        <v>6</v>
      </c>
      <c r="G61">
        <f ca="1" t="shared" si="3"/>
        <v>-9</v>
      </c>
      <c r="H61">
        <f t="shared" si="4"/>
        <v>14</v>
      </c>
      <c r="I61">
        <f t="shared" si="5"/>
        <v>-18</v>
      </c>
      <c r="K61" s="1" t="s">
        <v>190</v>
      </c>
      <c r="L61">
        <f t="shared" si="6"/>
      </c>
      <c r="M61" t="str">
        <f>LOOKUP(D61,'作業用'!$H$3:$H$21,'作業用'!$I$3:$I$21)</f>
        <v>８</v>
      </c>
      <c r="N61" t="str">
        <f>LOOKUP(C61,'作業用'!$T$3:$T$6,'作業用'!$U$3:$U$6)</f>
        <v>a</v>
      </c>
      <c r="O61" t="str">
        <f>IF(B61&gt;2,LOOKUP(E61,'作業用'!$B$3:$B$21,'作業用'!$C$3:$C$21),LOOKUP(E61,'作業用'!$K$3:$K$21,'作業用'!$L$3:$L$21))</f>
        <v>－９</v>
      </c>
      <c r="P61">
        <f>IF(B61&lt;3,LOOKUP(C61,'作業用'!$T$3:$T$6,'作業用'!$U$3:$U$6),IF(B61=4,")＋(",IF(B61=5,")－(","")))</f>
      </c>
      <c r="Q61" t="str">
        <f>IF(B61&gt;3,LOOKUP(F61,'作業用'!$H$3:$H$21,'作業用'!$I$3:$I$21),IF('計算用'!B61&gt;1,LOOKUP(F61,'作業用'!$K$3:$K$21,'作業用'!$L$3:$L$21),""))</f>
        <v>＋６</v>
      </c>
      <c r="R61" t="str">
        <f>IF(B61&gt;1,LOOKUP(C61,'作業用'!$T$3:$T$6,'作業用'!$U$3:$U$6),"")</f>
        <v>a</v>
      </c>
      <c r="S61" t="str">
        <f>IF(B61&gt;2,LOOKUP(G61,'作業用'!$B$3:$B$21,'作業用'!$C$3:$C$21),"")</f>
        <v>－９</v>
      </c>
      <c r="T61">
        <f t="shared" si="7"/>
      </c>
      <c r="V61" t="str">
        <f t="shared" si="8"/>
        <v>８a－９＋６a－９</v>
      </c>
      <c r="X61" t="str">
        <f>IF(H61=0,"",LOOKUP(H61,'作業用'!$Q$3:$Q$57,'作業用'!$R$3:$R$57))</f>
        <v>１４</v>
      </c>
      <c r="Y61" t="str">
        <f>IF(H61=0,"",LOOKUP(C61,'作業用'!$T$3:$T$6,'作業用'!$U$3:$U$6))</f>
        <v>a</v>
      </c>
      <c r="Z61" t="str">
        <f>IF(I61=0,"",LOOKUP(I61,'作業用'!$N$3:$N$57,'作業用'!$O$3:$O$57))</f>
        <v>－１８</v>
      </c>
      <c r="AA61" t="str">
        <f t="shared" si="9"/>
        <v>１４a－１８</v>
      </c>
      <c r="AC61" t="str">
        <f t="shared" si="10"/>
        <v>１４a－１８</v>
      </c>
    </row>
    <row r="62" spans="2:29" ht="12.75">
      <c r="B62" s="14">
        <v>3</v>
      </c>
      <c r="C62">
        <f ca="1" t="shared" si="0"/>
        <v>1</v>
      </c>
      <c r="D62">
        <f ca="1" t="shared" si="11"/>
        <v>9</v>
      </c>
      <c r="E62">
        <f ca="1" t="shared" si="11"/>
        <v>6</v>
      </c>
      <c r="F62">
        <f ca="1" t="shared" si="2"/>
        <v>6</v>
      </c>
      <c r="G62">
        <f ca="1" t="shared" si="3"/>
        <v>9</v>
      </c>
      <c r="H62">
        <f t="shared" si="4"/>
        <v>15</v>
      </c>
      <c r="I62">
        <f t="shared" si="5"/>
        <v>15</v>
      </c>
      <c r="K62" s="1" t="s">
        <v>191</v>
      </c>
      <c r="L62">
        <f t="shared" si="6"/>
      </c>
      <c r="M62" t="str">
        <f>LOOKUP(D62,'作業用'!$H$3:$H$21,'作業用'!$I$3:$I$21)</f>
        <v>９</v>
      </c>
      <c r="N62" t="str">
        <f>LOOKUP(C62,'作業用'!$T$3:$T$6,'作業用'!$U$3:$U$6)</f>
        <v>x</v>
      </c>
      <c r="O62" t="str">
        <f>IF(B62&gt;2,LOOKUP(E62,'作業用'!$B$3:$B$21,'作業用'!$C$3:$C$21),LOOKUP(E62,'作業用'!$K$3:$K$21,'作業用'!$L$3:$L$21))</f>
        <v>＋６</v>
      </c>
      <c r="P62">
        <f>IF(B62&lt;3,LOOKUP(C62,'作業用'!$T$3:$T$6,'作業用'!$U$3:$U$6),IF(B62=4,")＋(",IF(B62=5,")－(","")))</f>
      </c>
      <c r="Q62" t="str">
        <f>IF(B62&gt;3,LOOKUP(F62,'作業用'!$H$3:$H$21,'作業用'!$I$3:$I$21),IF('計算用'!B62&gt;1,LOOKUP(F62,'作業用'!$K$3:$K$21,'作業用'!$L$3:$L$21),""))</f>
        <v>＋６</v>
      </c>
      <c r="R62" t="str">
        <f>IF(B62&gt;1,LOOKUP(C62,'作業用'!$T$3:$T$6,'作業用'!$U$3:$U$6),"")</f>
        <v>x</v>
      </c>
      <c r="S62" t="str">
        <f>IF(B62&gt;2,LOOKUP(G62,'作業用'!$B$3:$B$21,'作業用'!$C$3:$C$21),"")</f>
        <v>＋９</v>
      </c>
      <c r="T62">
        <f t="shared" si="7"/>
      </c>
      <c r="V62" t="str">
        <f t="shared" si="8"/>
        <v>９x＋６＋６x＋９</v>
      </c>
      <c r="X62" t="str">
        <f>IF(H62=0,"",LOOKUP(H62,'作業用'!$Q$3:$Q$57,'作業用'!$R$3:$R$57))</f>
        <v>１５</v>
      </c>
      <c r="Y62" t="str">
        <f>IF(H62=0,"",LOOKUP(C62,'作業用'!$T$3:$T$6,'作業用'!$U$3:$U$6))</f>
        <v>x</v>
      </c>
      <c r="Z62" t="str">
        <f>IF(I62=0,"",LOOKUP(I62,'作業用'!$N$3:$N$57,'作業用'!$O$3:$O$57))</f>
        <v>＋１５</v>
      </c>
      <c r="AA62" t="str">
        <f t="shared" si="9"/>
        <v>１５x＋１５</v>
      </c>
      <c r="AC62" t="str">
        <f t="shared" si="10"/>
        <v>１５x＋１５</v>
      </c>
    </row>
    <row r="63" spans="2:29" ht="12.75">
      <c r="B63" s="14">
        <v>4</v>
      </c>
      <c r="C63">
        <f ca="1" t="shared" si="0"/>
        <v>1</v>
      </c>
      <c r="D63">
        <f ca="1" t="shared" si="11"/>
        <v>-4</v>
      </c>
      <c r="E63">
        <f ca="1" t="shared" si="11"/>
        <v>-7</v>
      </c>
      <c r="F63">
        <f ca="1" t="shared" si="2"/>
        <v>6</v>
      </c>
      <c r="G63">
        <f ca="1" t="shared" si="3"/>
        <v>-6</v>
      </c>
      <c r="H63">
        <f t="shared" si="4"/>
        <v>2</v>
      </c>
      <c r="I63">
        <f t="shared" si="5"/>
        <v>-13</v>
      </c>
      <c r="K63" s="1" t="s">
        <v>192</v>
      </c>
      <c r="L63" t="str">
        <f t="shared" si="6"/>
        <v>(</v>
      </c>
      <c r="M63" t="str">
        <f>LOOKUP(D63,'作業用'!$H$3:$H$21,'作業用'!$I$3:$I$21)</f>
        <v>－４</v>
      </c>
      <c r="N63" t="str">
        <f>LOOKUP(C63,'作業用'!$T$3:$T$6,'作業用'!$U$3:$U$6)</f>
        <v>x</v>
      </c>
      <c r="O63" t="str">
        <f>IF(B63&gt;2,LOOKUP(E63,'作業用'!$B$3:$B$21,'作業用'!$C$3:$C$21),LOOKUP(E63,'作業用'!$K$3:$K$21,'作業用'!$L$3:$L$21))</f>
        <v>－７</v>
      </c>
      <c r="P63" t="str">
        <f>IF(B63&lt;3,LOOKUP(C63,'作業用'!$T$3:$T$6,'作業用'!$U$3:$U$6),IF(B63=4,")＋(",IF(B63=5,")－(","")))</f>
        <v>)＋(</v>
      </c>
      <c r="Q63" t="str">
        <f>IF(B63&gt;3,LOOKUP(F63,'作業用'!$H$3:$H$21,'作業用'!$I$3:$I$21),IF('計算用'!B63&gt;1,LOOKUP(F63,'作業用'!$K$3:$K$21,'作業用'!$L$3:$L$21),""))</f>
        <v>６</v>
      </c>
      <c r="R63" t="str">
        <f>IF(B63&gt;1,LOOKUP(C63,'作業用'!$T$3:$T$6,'作業用'!$U$3:$U$6),"")</f>
        <v>x</v>
      </c>
      <c r="S63" t="str">
        <f>IF(B63&gt;2,LOOKUP(G63,'作業用'!$B$3:$B$21,'作業用'!$C$3:$C$21),"")</f>
        <v>－６</v>
      </c>
      <c r="T63" t="str">
        <f t="shared" si="7"/>
        <v>)</v>
      </c>
      <c r="V63" t="str">
        <f t="shared" si="8"/>
        <v>(－４x－７)＋(６x－６)</v>
      </c>
      <c r="X63" t="str">
        <f>IF(H63=0,"",LOOKUP(H63,'作業用'!$Q$3:$Q$57,'作業用'!$R$3:$R$57))</f>
        <v>２</v>
      </c>
      <c r="Y63" t="str">
        <f>IF(H63=0,"",LOOKUP(C63,'作業用'!$T$3:$T$6,'作業用'!$U$3:$U$6))</f>
        <v>x</v>
      </c>
      <c r="Z63" t="str">
        <f>IF(I63=0,"",LOOKUP(I63,'作業用'!$N$3:$N$57,'作業用'!$O$3:$O$57))</f>
        <v>－１３</v>
      </c>
      <c r="AA63" t="str">
        <f t="shared" si="9"/>
        <v>２x－１３</v>
      </c>
      <c r="AC63" t="str">
        <f t="shared" si="10"/>
        <v>２x－１３</v>
      </c>
    </row>
    <row r="64" spans="2:29" ht="12.75">
      <c r="B64" s="14">
        <v>4</v>
      </c>
      <c r="C64">
        <f ca="1" t="shared" si="0"/>
        <v>3</v>
      </c>
      <c r="D64">
        <f ca="1" t="shared" si="11"/>
        <v>5</v>
      </c>
      <c r="E64">
        <f ca="1" t="shared" si="11"/>
        <v>-7</v>
      </c>
      <c r="F64">
        <f ca="1" t="shared" si="2"/>
        <v>6</v>
      </c>
      <c r="G64">
        <f ca="1" t="shared" si="3"/>
        <v>3</v>
      </c>
      <c r="H64">
        <f t="shared" si="4"/>
        <v>11</v>
      </c>
      <c r="I64">
        <f t="shared" si="5"/>
        <v>-4</v>
      </c>
      <c r="K64" s="1" t="s">
        <v>193</v>
      </c>
      <c r="L64" t="str">
        <f t="shared" si="6"/>
        <v>(</v>
      </c>
      <c r="M64" t="str">
        <f>LOOKUP(D64,'作業用'!$H$3:$H$21,'作業用'!$I$3:$I$21)</f>
        <v>５</v>
      </c>
      <c r="N64" t="str">
        <f>LOOKUP(C64,'作業用'!$T$3:$T$6,'作業用'!$U$3:$U$6)</f>
        <v>a</v>
      </c>
      <c r="O64" t="str">
        <f>IF(B64&gt;2,LOOKUP(E64,'作業用'!$B$3:$B$21,'作業用'!$C$3:$C$21),LOOKUP(E64,'作業用'!$K$3:$K$21,'作業用'!$L$3:$L$21))</f>
        <v>－７</v>
      </c>
      <c r="P64" t="str">
        <f>IF(B64&lt;3,LOOKUP(C64,'作業用'!$T$3:$T$6,'作業用'!$U$3:$U$6),IF(B64=4,")＋(",IF(B64=5,")－(","")))</f>
        <v>)＋(</v>
      </c>
      <c r="Q64" t="str">
        <f>IF(B64&gt;3,LOOKUP(F64,'作業用'!$H$3:$H$21,'作業用'!$I$3:$I$21),IF('計算用'!B64&gt;1,LOOKUP(F64,'作業用'!$K$3:$K$21,'作業用'!$L$3:$L$21),""))</f>
        <v>６</v>
      </c>
      <c r="R64" t="str">
        <f>IF(B64&gt;1,LOOKUP(C64,'作業用'!$T$3:$T$6,'作業用'!$U$3:$U$6),"")</f>
        <v>a</v>
      </c>
      <c r="S64" t="str">
        <f>IF(B64&gt;2,LOOKUP(G64,'作業用'!$B$3:$B$21,'作業用'!$C$3:$C$21),"")</f>
        <v>＋３</v>
      </c>
      <c r="T64" t="str">
        <f t="shared" si="7"/>
        <v>)</v>
      </c>
      <c r="V64" t="str">
        <f t="shared" si="8"/>
        <v>(５a－７)＋(６a＋３)</v>
      </c>
      <c r="X64" t="str">
        <f>IF(H64=0,"",LOOKUP(H64,'作業用'!$Q$3:$Q$57,'作業用'!$R$3:$R$57))</f>
        <v>１１</v>
      </c>
      <c r="Y64" t="str">
        <f>IF(H64=0,"",LOOKUP(C64,'作業用'!$T$3:$T$6,'作業用'!$U$3:$U$6))</f>
        <v>a</v>
      </c>
      <c r="Z64" t="str">
        <f>IF(I64=0,"",LOOKUP(I64,'作業用'!$N$3:$N$57,'作業用'!$O$3:$O$57))</f>
        <v>－４</v>
      </c>
      <c r="AA64" t="str">
        <f t="shared" si="9"/>
        <v>１１a－４</v>
      </c>
      <c r="AC64" t="str">
        <f t="shared" si="10"/>
        <v>１１a－４</v>
      </c>
    </row>
    <row r="65" spans="2:29" ht="12.75">
      <c r="B65" s="14">
        <v>4</v>
      </c>
      <c r="C65">
        <f ca="1" t="shared" si="0"/>
        <v>1</v>
      </c>
      <c r="D65">
        <f ca="1" t="shared" si="11"/>
        <v>-7</v>
      </c>
      <c r="E65">
        <f ca="1" t="shared" si="11"/>
        <v>-7</v>
      </c>
      <c r="F65">
        <f ca="1" t="shared" si="2"/>
        <v>-3</v>
      </c>
      <c r="G65">
        <f ca="1" t="shared" si="3"/>
        <v>-4</v>
      </c>
      <c r="H65">
        <f t="shared" si="4"/>
        <v>-10</v>
      </c>
      <c r="I65">
        <f t="shared" si="5"/>
        <v>-11</v>
      </c>
      <c r="K65" s="1" t="s">
        <v>194</v>
      </c>
      <c r="L65" t="str">
        <f t="shared" si="6"/>
        <v>(</v>
      </c>
      <c r="M65" t="str">
        <f>LOOKUP(D65,'作業用'!$H$3:$H$21,'作業用'!$I$3:$I$21)</f>
        <v>－７</v>
      </c>
      <c r="N65" t="str">
        <f>LOOKUP(C65,'作業用'!$T$3:$T$6,'作業用'!$U$3:$U$6)</f>
        <v>x</v>
      </c>
      <c r="O65" t="str">
        <f>IF(B65&gt;2,LOOKUP(E65,'作業用'!$B$3:$B$21,'作業用'!$C$3:$C$21),LOOKUP(E65,'作業用'!$K$3:$K$21,'作業用'!$L$3:$L$21))</f>
        <v>－７</v>
      </c>
      <c r="P65" t="str">
        <f>IF(B65&lt;3,LOOKUP(C65,'作業用'!$T$3:$T$6,'作業用'!$U$3:$U$6),IF(B65=4,")＋(",IF(B65=5,")－(","")))</f>
        <v>)＋(</v>
      </c>
      <c r="Q65" t="str">
        <f>IF(B65&gt;3,LOOKUP(F65,'作業用'!$H$3:$H$21,'作業用'!$I$3:$I$21),IF('計算用'!B65&gt;1,LOOKUP(F65,'作業用'!$K$3:$K$21,'作業用'!$L$3:$L$21),""))</f>
        <v>－３</v>
      </c>
      <c r="R65" t="str">
        <f>IF(B65&gt;1,LOOKUP(C65,'作業用'!$T$3:$T$6,'作業用'!$U$3:$U$6),"")</f>
        <v>x</v>
      </c>
      <c r="S65" t="str">
        <f>IF(B65&gt;2,LOOKUP(G65,'作業用'!$B$3:$B$21,'作業用'!$C$3:$C$21),"")</f>
        <v>－４</v>
      </c>
      <c r="T65" t="str">
        <f t="shared" si="7"/>
        <v>)</v>
      </c>
      <c r="V65" t="str">
        <f t="shared" si="8"/>
        <v>(－７x－７)＋(－３x－４)</v>
      </c>
      <c r="X65" t="str">
        <f>IF(H65=0,"",LOOKUP(H65,'作業用'!$Q$3:$Q$57,'作業用'!$R$3:$R$57))</f>
        <v>－１０</v>
      </c>
      <c r="Y65" t="str">
        <f>IF(H65=0,"",LOOKUP(C65,'作業用'!$T$3:$T$6,'作業用'!$U$3:$U$6))</f>
        <v>x</v>
      </c>
      <c r="Z65" t="str">
        <f>IF(I65=0,"",LOOKUP(I65,'作業用'!$N$3:$N$57,'作業用'!$O$3:$O$57))</f>
        <v>－１１</v>
      </c>
      <c r="AA65" t="str">
        <f t="shared" si="9"/>
        <v>－１０x－１１</v>
      </c>
      <c r="AC65" t="str">
        <f t="shared" si="10"/>
        <v>－１０x－１１</v>
      </c>
    </row>
    <row r="66" spans="2:29" ht="12.75">
      <c r="B66" s="14">
        <v>4</v>
      </c>
      <c r="C66">
        <f ca="1" t="shared" si="0"/>
        <v>4</v>
      </c>
      <c r="D66">
        <f ca="1" t="shared" si="11"/>
        <v>-1</v>
      </c>
      <c r="E66">
        <f ca="1" t="shared" si="11"/>
        <v>7</v>
      </c>
      <c r="F66">
        <f ca="1" t="shared" si="2"/>
        <v>-5</v>
      </c>
      <c r="G66">
        <f ca="1" t="shared" si="3"/>
        <v>3</v>
      </c>
      <c r="H66">
        <f t="shared" si="4"/>
        <v>-6</v>
      </c>
      <c r="I66">
        <f t="shared" si="5"/>
        <v>10</v>
      </c>
      <c r="K66" s="1" t="s">
        <v>195</v>
      </c>
      <c r="L66" t="str">
        <f t="shared" si="6"/>
        <v>(</v>
      </c>
      <c r="M66" t="str">
        <f>LOOKUP(D66,'作業用'!$H$3:$H$21,'作業用'!$I$3:$I$21)</f>
        <v>－</v>
      </c>
      <c r="N66" t="str">
        <f>LOOKUP(C66,'作業用'!$T$3:$T$6,'作業用'!$U$3:$U$6)</f>
        <v>b</v>
      </c>
      <c r="O66" t="str">
        <f>IF(B66&gt;2,LOOKUP(E66,'作業用'!$B$3:$B$21,'作業用'!$C$3:$C$21),LOOKUP(E66,'作業用'!$K$3:$K$21,'作業用'!$L$3:$L$21))</f>
        <v>＋７</v>
      </c>
      <c r="P66" t="str">
        <f>IF(B66&lt;3,LOOKUP(C66,'作業用'!$T$3:$T$6,'作業用'!$U$3:$U$6),IF(B66=4,")＋(",IF(B66=5,")－(","")))</f>
        <v>)＋(</v>
      </c>
      <c r="Q66" t="str">
        <f>IF(B66&gt;3,LOOKUP(F66,'作業用'!$H$3:$H$21,'作業用'!$I$3:$I$21),IF('計算用'!B66&gt;1,LOOKUP(F66,'作業用'!$K$3:$K$21,'作業用'!$L$3:$L$21),""))</f>
        <v>－５</v>
      </c>
      <c r="R66" t="str">
        <f>IF(B66&gt;1,LOOKUP(C66,'作業用'!$T$3:$T$6,'作業用'!$U$3:$U$6),"")</f>
        <v>b</v>
      </c>
      <c r="S66" t="str">
        <f>IF(B66&gt;2,LOOKUP(G66,'作業用'!$B$3:$B$21,'作業用'!$C$3:$C$21),"")</f>
        <v>＋３</v>
      </c>
      <c r="T66" t="str">
        <f t="shared" si="7"/>
        <v>)</v>
      </c>
      <c r="V66" t="str">
        <f t="shared" si="8"/>
        <v>(－b＋７)＋(－５b＋３)</v>
      </c>
      <c r="X66" t="str">
        <f>IF(H66=0,"",LOOKUP(H66,'作業用'!$Q$3:$Q$57,'作業用'!$R$3:$R$57))</f>
        <v>－６</v>
      </c>
      <c r="Y66" t="str">
        <f>IF(H66=0,"",LOOKUP(C66,'作業用'!$T$3:$T$6,'作業用'!$U$3:$U$6))</f>
        <v>b</v>
      </c>
      <c r="Z66" t="str">
        <f>IF(I66=0,"",LOOKUP(I66,'作業用'!$N$3:$N$57,'作業用'!$O$3:$O$57))</f>
        <v>＋１０</v>
      </c>
      <c r="AA66" t="str">
        <f t="shared" si="9"/>
        <v>－６b＋１０</v>
      </c>
      <c r="AC66" t="str">
        <f t="shared" si="10"/>
        <v>－６b＋１０</v>
      </c>
    </row>
    <row r="67" spans="2:29" ht="12.75">
      <c r="B67" s="14">
        <v>4</v>
      </c>
      <c r="C67">
        <f ca="1" t="shared" si="0"/>
        <v>2</v>
      </c>
      <c r="D67">
        <f ca="1" t="shared" si="11"/>
        <v>4</v>
      </c>
      <c r="E67">
        <f ca="1" t="shared" si="11"/>
        <v>5</v>
      </c>
      <c r="F67">
        <f ca="1" t="shared" si="2"/>
        <v>-6</v>
      </c>
      <c r="G67">
        <f ca="1" t="shared" si="3"/>
        <v>-9</v>
      </c>
      <c r="H67">
        <f t="shared" si="4"/>
        <v>-2</v>
      </c>
      <c r="I67">
        <f t="shared" si="5"/>
        <v>-4</v>
      </c>
      <c r="K67" s="1" t="s">
        <v>196</v>
      </c>
      <c r="L67" t="str">
        <f t="shared" si="6"/>
        <v>(</v>
      </c>
      <c r="M67" t="str">
        <f>LOOKUP(D67,'作業用'!$H$3:$H$21,'作業用'!$I$3:$I$21)</f>
        <v>４</v>
      </c>
      <c r="N67" t="str">
        <f>LOOKUP(C67,'作業用'!$T$3:$T$6,'作業用'!$U$3:$U$6)</f>
        <v>y</v>
      </c>
      <c r="O67" t="str">
        <f>IF(B67&gt;2,LOOKUP(E67,'作業用'!$B$3:$B$21,'作業用'!$C$3:$C$21),LOOKUP(E67,'作業用'!$K$3:$K$21,'作業用'!$L$3:$L$21))</f>
        <v>＋５</v>
      </c>
      <c r="P67" t="str">
        <f>IF(B67&lt;3,LOOKUP(C67,'作業用'!$T$3:$T$6,'作業用'!$U$3:$U$6),IF(B67=4,")＋(",IF(B67=5,")－(","")))</f>
        <v>)＋(</v>
      </c>
      <c r="Q67" t="str">
        <f>IF(B67&gt;3,LOOKUP(F67,'作業用'!$H$3:$H$21,'作業用'!$I$3:$I$21),IF('計算用'!B67&gt;1,LOOKUP(F67,'作業用'!$K$3:$K$21,'作業用'!$L$3:$L$21),""))</f>
        <v>－６</v>
      </c>
      <c r="R67" t="str">
        <f>IF(B67&gt;1,LOOKUP(C67,'作業用'!$T$3:$T$6,'作業用'!$U$3:$U$6),"")</f>
        <v>y</v>
      </c>
      <c r="S67" t="str">
        <f>IF(B67&gt;2,LOOKUP(G67,'作業用'!$B$3:$B$21,'作業用'!$C$3:$C$21),"")</f>
        <v>－９</v>
      </c>
      <c r="T67" t="str">
        <f t="shared" si="7"/>
        <v>)</v>
      </c>
      <c r="V67" t="str">
        <f t="shared" si="8"/>
        <v>(４y＋５)＋(－６y－９)</v>
      </c>
      <c r="X67" t="str">
        <f>IF(H67=0,"",LOOKUP(H67,'作業用'!$Q$3:$Q$57,'作業用'!$R$3:$R$57))</f>
        <v>－２</v>
      </c>
      <c r="Y67" t="str">
        <f>IF(H67=0,"",LOOKUP(C67,'作業用'!$T$3:$T$6,'作業用'!$U$3:$U$6))</f>
        <v>y</v>
      </c>
      <c r="Z67" t="str">
        <f>IF(I67=0,"",LOOKUP(I67,'作業用'!$N$3:$N$57,'作業用'!$O$3:$O$57))</f>
        <v>－４</v>
      </c>
      <c r="AA67" t="str">
        <f t="shared" si="9"/>
        <v>－２y－４</v>
      </c>
      <c r="AC67" t="str">
        <f t="shared" si="10"/>
        <v>－２y－４</v>
      </c>
    </row>
    <row r="68" spans="2:29" ht="12.75">
      <c r="B68" s="14">
        <v>4</v>
      </c>
      <c r="C68">
        <f aca="true" ca="1" t="shared" si="12" ref="C68:C102">INT(RAND()*4)+1</f>
        <v>2</v>
      </c>
      <c r="D68">
        <f ca="1" t="shared" si="11"/>
        <v>-9</v>
      </c>
      <c r="E68">
        <f ca="1" t="shared" si="11"/>
        <v>2</v>
      </c>
      <c r="F68">
        <f ca="1" t="shared" si="2"/>
        <v>-9</v>
      </c>
      <c r="G68">
        <f ca="1" t="shared" si="3"/>
        <v>-3</v>
      </c>
      <c r="H68">
        <f t="shared" si="4"/>
        <v>-18</v>
      </c>
      <c r="I68">
        <f t="shared" si="5"/>
        <v>-1</v>
      </c>
      <c r="K68" s="1" t="s">
        <v>197</v>
      </c>
      <c r="L68" t="str">
        <f t="shared" si="6"/>
        <v>(</v>
      </c>
      <c r="M68" t="str">
        <f>LOOKUP(D68,'作業用'!$H$3:$H$21,'作業用'!$I$3:$I$21)</f>
        <v>－９</v>
      </c>
      <c r="N68" t="str">
        <f>LOOKUP(C68,'作業用'!$T$3:$T$6,'作業用'!$U$3:$U$6)</f>
        <v>y</v>
      </c>
      <c r="O68" t="str">
        <f>IF(B68&gt;2,LOOKUP(E68,'作業用'!$B$3:$B$21,'作業用'!$C$3:$C$21),LOOKUP(E68,'作業用'!$K$3:$K$21,'作業用'!$L$3:$L$21))</f>
        <v>＋２</v>
      </c>
      <c r="P68" t="str">
        <f>IF(B68&lt;3,LOOKUP(C68,'作業用'!$T$3:$T$6,'作業用'!$U$3:$U$6),IF(B68=4,")＋(",IF(B68=5,")－(","")))</f>
        <v>)＋(</v>
      </c>
      <c r="Q68" t="str">
        <f>IF(B68&gt;3,LOOKUP(F68,'作業用'!$H$3:$H$21,'作業用'!$I$3:$I$21),IF('計算用'!B68&gt;1,LOOKUP(F68,'作業用'!$K$3:$K$21,'作業用'!$L$3:$L$21),""))</f>
        <v>－９</v>
      </c>
      <c r="R68" t="str">
        <f>IF(B68&gt;1,LOOKUP(C68,'作業用'!$T$3:$T$6,'作業用'!$U$3:$U$6),"")</f>
        <v>y</v>
      </c>
      <c r="S68" t="str">
        <f>IF(B68&gt;2,LOOKUP(G68,'作業用'!$B$3:$B$21,'作業用'!$C$3:$C$21),"")</f>
        <v>－３</v>
      </c>
      <c r="T68" t="str">
        <f t="shared" si="7"/>
        <v>)</v>
      </c>
      <c r="V68" t="str">
        <f t="shared" si="8"/>
        <v>(－９y＋２)＋(－９y－３)</v>
      </c>
      <c r="X68" t="str">
        <f>IF(H68=0,"",LOOKUP(H68,'作業用'!$Q$3:$Q$57,'作業用'!$R$3:$R$57))</f>
        <v>－１８</v>
      </c>
      <c r="Y68" t="str">
        <f>IF(H68=0,"",LOOKUP(C68,'作業用'!$T$3:$T$6,'作業用'!$U$3:$U$6))</f>
        <v>y</v>
      </c>
      <c r="Z68" t="str">
        <f>IF(I68=0,"",LOOKUP(I68,'作業用'!$N$3:$N$57,'作業用'!$O$3:$O$57))</f>
        <v>－１</v>
      </c>
      <c r="AA68" t="str">
        <f t="shared" si="9"/>
        <v>－１８y－１</v>
      </c>
      <c r="AC68" t="str">
        <f t="shared" si="10"/>
        <v>－１８y－１</v>
      </c>
    </row>
    <row r="69" spans="2:29" ht="12.75">
      <c r="B69" s="14">
        <v>4</v>
      </c>
      <c r="C69">
        <f ca="1" t="shared" si="12"/>
        <v>1</v>
      </c>
      <c r="D69">
        <f ca="1" t="shared" si="11"/>
        <v>-3</v>
      </c>
      <c r="E69">
        <f ca="1" t="shared" si="11"/>
        <v>-6</v>
      </c>
      <c r="F69">
        <f ca="1" t="shared" si="2"/>
        <v>9</v>
      </c>
      <c r="G69">
        <f ca="1" t="shared" si="3"/>
        <v>-7</v>
      </c>
      <c r="H69">
        <f t="shared" si="4"/>
        <v>6</v>
      </c>
      <c r="I69">
        <f t="shared" si="5"/>
        <v>-13</v>
      </c>
      <c r="K69" s="1" t="s">
        <v>198</v>
      </c>
      <c r="L69" t="str">
        <f t="shared" si="6"/>
        <v>(</v>
      </c>
      <c r="M69" t="str">
        <f>LOOKUP(D69,'作業用'!$H$3:$H$21,'作業用'!$I$3:$I$21)</f>
        <v>－３</v>
      </c>
      <c r="N69" t="str">
        <f>LOOKUP(C69,'作業用'!$T$3:$T$6,'作業用'!$U$3:$U$6)</f>
        <v>x</v>
      </c>
      <c r="O69" t="str">
        <f>IF(B69&gt;2,LOOKUP(E69,'作業用'!$B$3:$B$21,'作業用'!$C$3:$C$21),LOOKUP(E69,'作業用'!$K$3:$K$21,'作業用'!$L$3:$L$21))</f>
        <v>－６</v>
      </c>
      <c r="P69" t="str">
        <f>IF(B69&lt;3,LOOKUP(C69,'作業用'!$T$3:$T$6,'作業用'!$U$3:$U$6),IF(B69=4,")＋(",IF(B69=5,")－(","")))</f>
        <v>)＋(</v>
      </c>
      <c r="Q69" t="str">
        <f>IF(B69&gt;3,LOOKUP(F69,'作業用'!$H$3:$H$21,'作業用'!$I$3:$I$21),IF('計算用'!B69&gt;1,LOOKUP(F69,'作業用'!$K$3:$K$21,'作業用'!$L$3:$L$21),""))</f>
        <v>９</v>
      </c>
      <c r="R69" t="str">
        <f>IF(B69&gt;1,LOOKUP(C69,'作業用'!$T$3:$T$6,'作業用'!$U$3:$U$6),"")</f>
        <v>x</v>
      </c>
      <c r="S69" t="str">
        <f>IF(B69&gt;2,LOOKUP(G69,'作業用'!$B$3:$B$21,'作業用'!$C$3:$C$21),"")</f>
        <v>－７</v>
      </c>
      <c r="T69" t="str">
        <f t="shared" si="7"/>
        <v>)</v>
      </c>
      <c r="V69" t="str">
        <f t="shared" si="8"/>
        <v>(－３x－６)＋(９x－７)</v>
      </c>
      <c r="X69" t="str">
        <f>IF(H69=0,"",LOOKUP(H69,'作業用'!$Q$3:$Q$57,'作業用'!$R$3:$R$57))</f>
        <v>６</v>
      </c>
      <c r="Y69" t="str">
        <f>IF(H69=0,"",LOOKUP(C69,'作業用'!$T$3:$T$6,'作業用'!$U$3:$U$6))</f>
        <v>x</v>
      </c>
      <c r="Z69" t="str">
        <f>IF(I69=0,"",LOOKUP(I69,'作業用'!$N$3:$N$57,'作業用'!$O$3:$O$57))</f>
        <v>－１３</v>
      </c>
      <c r="AA69" t="str">
        <f t="shared" si="9"/>
        <v>６x－１３</v>
      </c>
      <c r="AC69" t="str">
        <f t="shared" si="10"/>
        <v>６x－１３</v>
      </c>
    </row>
    <row r="70" spans="2:29" ht="12.75">
      <c r="B70" s="14">
        <v>4</v>
      </c>
      <c r="C70">
        <f ca="1" t="shared" si="12"/>
        <v>3</v>
      </c>
      <c r="D70">
        <f ca="1" t="shared" si="11"/>
        <v>-3</v>
      </c>
      <c r="E70">
        <f ca="1" t="shared" si="11"/>
        <v>-1</v>
      </c>
      <c r="F70">
        <f ca="1" t="shared" si="2"/>
        <v>-3</v>
      </c>
      <c r="G70">
        <f ca="1" t="shared" si="3"/>
        <v>-7</v>
      </c>
      <c r="H70">
        <f t="shared" si="4"/>
        <v>-6</v>
      </c>
      <c r="I70">
        <f t="shared" si="5"/>
        <v>-8</v>
      </c>
      <c r="K70" s="1" t="s">
        <v>199</v>
      </c>
      <c r="L70" t="str">
        <f t="shared" si="6"/>
        <v>(</v>
      </c>
      <c r="M70" t="str">
        <f>LOOKUP(D70,'作業用'!$H$3:$H$21,'作業用'!$I$3:$I$21)</f>
        <v>－３</v>
      </c>
      <c r="N70" t="str">
        <f>LOOKUP(C70,'作業用'!$T$3:$T$6,'作業用'!$U$3:$U$6)</f>
        <v>a</v>
      </c>
      <c r="O70" t="str">
        <f>IF(B70&gt;2,LOOKUP(E70,'作業用'!$B$3:$B$21,'作業用'!$C$3:$C$21),LOOKUP(E70,'作業用'!$K$3:$K$21,'作業用'!$L$3:$L$21))</f>
        <v>－１</v>
      </c>
      <c r="P70" t="str">
        <f>IF(B70&lt;3,LOOKUP(C70,'作業用'!$T$3:$T$6,'作業用'!$U$3:$U$6),IF(B70=4,")＋(",IF(B70=5,")－(","")))</f>
        <v>)＋(</v>
      </c>
      <c r="Q70" t="str">
        <f>IF(B70&gt;3,LOOKUP(F70,'作業用'!$H$3:$H$21,'作業用'!$I$3:$I$21),IF('計算用'!B70&gt;1,LOOKUP(F70,'作業用'!$K$3:$K$21,'作業用'!$L$3:$L$21),""))</f>
        <v>－３</v>
      </c>
      <c r="R70" t="str">
        <f>IF(B70&gt;1,LOOKUP(C70,'作業用'!$T$3:$T$6,'作業用'!$U$3:$U$6),"")</f>
        <v>a</v>
      </c>
      <c r="S70" t="str">
        <f>IF(B70&gt;2,LOOKUP(G70,'作業用'!$B$3:$B$21,'作業用'!$C$3:$C$21),"")</f>
        <v>－７</v>
      </c>
      <c r="T70" t="str">
        <f t="shared" si="7"/>
        <v>)</v>
      </c>
      <c r="V70" t="str">
        <f t="shared" si="8"/>
        <v>(－３a－１)＋(－３a－７)</v>
      </c>
      <c r="X70" t="str">
        <f>IF(H70=0,"",LOOKUP(H70,'作業用'!$Q$3:$Q$57,'作業用'!$R$3:$R$57))</f>
        <v>－６</v>
      </c>
      <c r="Y70" t="str">
        <f>IF(H70=0,"",LOOKUP(C70,'作業用'!$T$3:$T$6,'作業用'!$U$3:$U$6))</f>
        <v>a</v>
      </c>
      <c r="Z70" t="str">
        <f>IF(I70=0,"",LOOKUP(I70,'作業用'!$N$3:$N$57,'作業用'!$O$3:$O$57))</f>
        <v>－８</v>
      </c>
      <c r="AA70" t="str">
        <f t="shared" si="9"/>
        <v>－６a－８</v>
      </c>
      <c r="AC70" t="str">
        <f t="shared" si="10"/>
        <v>－６a－８</v>
      </c>
    </row>
    <row r="71" spans="2:29" ht="12.75">
      <c r="B71" s="14">
        <v>4</v>
      </c>
      <c r="C71">
        <f ca="1" t="shared" si="12"/>
        <v>3</v>
      </c>
      <c r="D71">
        <f ca="1" t="shared" si="11"/>
        <v>-8</v>
      </c>
      <c r="E71">
        <f ca="1" t="shared" si="11"/>
        <v>-5</v>
      </c>
      <c r="F71">
        <f ca="1" t="shared" si="2"/>
        <v>-2</v>
      </c>
      <c r="G71">
        <f ca="1" t="shared" si="3"/>
        <v>-3</v>
      </c>
      <c r="H71">
        <f t="shared" si="4"/>
        <v>-10</v>
      </c>
      <c r="I71">
        <f t="shared" si="5"/>
        <v>-8</v>
      </c>
      <c r="K71" s="1" t="s">
        <v>200</v>
      </c>
      <c r="L71" t="str">
        <f t="shared" si="6"/>
        <v>(</v>
      </c>
      <c r="M71" t="str">
        <f>LOOKUP(D71,'作業用'!$H$3:$H$21,'作業用'!$I$3:$I$21)</f>
        <v>－８</v>
      </c>
      <c r="N71" t="str">
        <f>LOOKUP(C71,'作業用'!$T$3:$T$6,'作業用'!$U$3:$U$6)</f>
        <v>a</v>
      </c>
      <c r="O71" t="str">
        <f>IF(B71&gt;2,LOOKUP(E71,'作業用'!$B$3:$B$21,'作業用'!$C$3:$C$21),LOOKUP(E71,'作業用'!$K$3:$K$21,'作業用'!$L$3:$L$21))</f>
        <v>－５</v>
      </c>
      <c r="P71" t="str">
        <f>IF(B71&lt;3,LOOKUP(C71,'作業用'!$T$3:$T$6,'作業用'!$U$3:$U$6),IF(B71=4,")＋(",IF(B71=5,")－(","")))</f>
        <v>)＋(</v>
      </c>
      <c r="Q71" t="str">
        <f>IF(B71&gt;3,LOOKUP(F71,'作業用'!$H$3:$H$21,'作業用'!$I$3:$I$21),IF('計算用'!B71&gt;1,LOOKUP(F71,'作業用'!$K$3:$K$21,'作業用'!$L$3:$L$21),""))</f>
        <v>－２</v>
      </c>
      <c r="R71" t="str">
        <f>IF(B71&gt;1,LOOKUP(C71,'作業用'!$T$3:$T$6,'作業用'!$U$3:$U$6),"")</f>
        <v>a</v>
      </c>
      <c r="S71" t="str">
        <f>IF(B71&gt;2,LOOKUP(G71,'作業用'!$B$3:$B$21,'作業用'!$C$3:$C$21),"")</f>
        <v>－３</v>
      </c>
      <c r="T71" t="str">
        <f t="shared" si="7"/>
        <v>)</v>
      </c>
      <c r="V71" t="str">
        <f t="shared" si="8"/>
        <v>(－８a－５)＋(－２a－３)</v>
      </c>
      <c r="X71" t="str">
        <f>IF(H71=0,"",LOOKUP(H71,'作業用'!$Q$3:$Q$57,'作業用'!$R$3:$R$57))</f>
        <v>－１０</v>
      </c>
      <c r="Y71" t="str">
        <f>IF(H71=0,"",LOOKUP(C71,'作業用'!$T$3:$T$6,'作業用'!$U$3:$U$6))</f>
        <v>a</v>
      </c>
      <c r="Z71" t="str">
        <f>IF(I71=0,"",LOOKUP(I71,'作業用'!$N$3:$N$57,'作業用'!$O$3:$O$57))</f>
        <v>－８</v>
      </c>
      <c r="AA71" t="str">
        <f t="shared" si="9"/>
        <v>－１０a－８</v>
      </c>
      <c r="AC71" t="str">
        <f t="shared" si="10"/>
        <v>－１０a－８</v>
      </c>
    </row>
    <row r="72" spans="2:29" ht="12.75">
      <c r="B72" s="14">
        <v>4</v>
      </c>
      <c r="C72">
        <f ca="1" t="shared" si="12"/>
        <v>3</v>
      </c>
      <c r="D72">
        <f ca="1" t="shared" si="11"/>
        <v>-1</v>
      </c>
      <c r="E72">
        <f ca="1" t="shared" si="11"/>
        <v>3</v>
      </c>
      <c r="F72">
        <f aca="true" ca="1" t="shared" si="13" ref="F72:F102">IF(B72&gt;1,(INT(RAND()*9)+1)*(INT(RAND()*2)-0.5)*2,0)</f>
        <v>7</v>
      </c>
      <c r="G72">
        <f aca="true" ca="1" t="shared" si="14" ref="G72:G102">IF(B72&gt;2,(INT(RAND()*9)+1)*(INT(RAND()*2)-0.5)*2,0)</f>
        <v>1</v>
      </c>
      <c r="H72">
        <f aca="true" t="shared" si="15" ref="H72:H102">IF(B72=1,D72+E72,IF(B72=2,D72+E72+F72,IF(B72=5,D72-F72,D72+F72)))</f>
        <v>6</v>
      </c>
      <c r="I72">
        <f aca="true" t="shared" si="16" ref="I72:I102">IF(B72=5,E72-G72,IF(B72&gt;2,E72+G72,0))</f>
        <v>4</v>
      </c>
      <c r="K72" s="1" t="s">
        <v>201</v>
      </c>
      <c r="L72" t="str">
        <f aca="true" t="shared" si="17" ref="L72:L102">IF(B72&gt;3,"(","")</f>
        <v>(</v>
      </c>
      <c r="M72" t="str">
        <f>LOOKUP(D72,'作業用'!$H$3:$H$21,'作業用'!$I$3:$I$21)</f>
        <v>－</v>
      </c>
      <c r="N72" t="str">
        <f>LOOKUP(C72,'作業用'!$T$3:$T$6,'作業用'!$U$3:$U$6)</f>
        <v>a</v>
      </c>
      <c r="O72" t="str">
        <f>IF(B72&gt;2,LOOKUP(E72,'作業用'!$B$3:$B$21,'作業用'!$C$3:$C$21),LOOKUP(E72,'作業用'!$K$3:$K$21,'作業用'!$L$3:$L$21))</f>
        <v>＋３</v>
      </c>
      <c r="P72" t="str">
        <f>IF(B72&lt;3,LOOKUP(C72,'作業用'!$T$3:$T$6,'作業用'!$U$3:$U$6),IF(B72=4,")＋(",IF(B72=5,")－(","")))</f>
        <v>)＋(</v>
      </c>
      <c r="Q72" t="str">
        <f>IF(B72&gt;3,LOOKUP(F72,'作業用'!$H$3:$H$21,'作業用'!$I$3:$I$21),IF('計算用'!B72&gt;1,LOOKUP(F72,'作業用'!$K$3:$K$21,'作業用'!$L$3:$L$21),""))</f>
        <v>７</v>
      </c>
      <c r="R72" t="str">
        <f>IF(B72&gt;1,LOOKUP(C72,'作業用'!$T$3:$T$6,'作業用'!$U$3:$U$6),"")</f>
        <v>a</v>
      </c>
      <c r="S72" t="str">
        <f>IF(B72&gt;2,LOOKUP(G72,'作業用'!$B$3:$B$21,'作業用'!$C$3:$C$21),"")</f>
        <v>＋１</v>
      </c>
      <c r="T72" t="str">
        <f aca="true" t="shared" si="18" ref="T72:T102">IF(B72&gt;3,")","")</f>
        <v>)</v>
      </c>
      <c r="V72" t="str">
        <f aca="true" t="shared" si="19" ref="V72:V102">L72&amp;M72&amp;N72&amp;O72&amp;P72&amp;Q72&amp;R72&amp;S72&amp;T72</f>
        <v>(－a＋３)＋(７a＋１)</v>
      </c>
      <c r="X72" t="str">
        <f>IF(H72=0,"",LOOKUP(H72,'作業用'!$Q$3:$Q$57,'作業用'!$R$3:$R$57))</f>
        <v>６</v>
      </c>
      <c r="Y72" t="str">
        <f>IF(H72=0,"",LOOKUP(C72,'作業用'!$T$3:$T$6,'作業用'!$U$3:$U$6))</f>
        <v>a</v>
      </c>
      <c r="Z72" t="str">
        <f>IF(I72=0,"",LOOKUP(I72,'作業用'!$N$3:$N$57,'作業用'!$O$3:$O$57))</f>
        <v>＋４</v>
      </c>
      <c r="AA72" t="str">
        <f aca="true" t="shared" si="20" ref="AA72:AA102">X72&amp;Y72&amp;Z72</f>
        <v>６a＋４</v>
      </c>
      <c r="AC72" t="str">
        <f aca="true" t="shared" si="21" ref="AC72:AC102">IF(AA72="","０",AA72)</f>
        <v>６a＋４</v>
      </c>
    </row>
    <row r="73" spans="2:29" ht="12.75">
      <c r="B73" s="14">
        <v>4</v>
      </c>
      <c r="C73">
        <f ca="1" t="shared" si="12"/>
        <v>1</v>
      </c>
      <c r="D73">
        <f ca="1" t="shared" si="11"/>
        <v>-9</v>
      </c>
      <c r="E73">
        <f ca="1" t="shared" si="11"/>
        <v>9</v>
      </c>
      <c r="F73">
        <f ca="1" t="shared" si="13"/>
        <v>8</v>
      </c>
      <c r="G73">
        <f ca="1" t="shared" si="14"/>
        <v>7</v>
      </c>
      <c r="H73">
        <f t="shared" si="15"/>
        <v>-1</v>
      </c>
      <c r="I73">
        <f t="shared" si="16"/>
        <v>16</v>
      </c>
      <c r="K73" s="1" t="s">
        <v>202</v>
      </c>
      <c r="L73" t="str">
        <f t="shared" si="17"/>
        <v>(</v>
      </c>
      <c r="M73" t="str">
        <f>LOOKUP(D73,'作業用'!$H$3:$H$21,'作業用'!$I$3:$I$21)</f>
        <v>－９</v>
      </c>
      <c r="N73" t="str">
        <f>LOOKUP(C73,'作業用'!$T$3:$T$6,'作業用'!$U$3:$U$6)</f>
        <v>x</v>
      </c>
      <c r="O73" t="str">
        <f>IF(B73&gt;2,LOOKUP(E73,'作業用'!$B$3:$B$21,'作業用'!$C$3:$C$21),LOOKUP(E73,'作業用'!$K$3:$K$21,'作業用'!$L$3:$L$21))</f>
        <v>＋９</v>
      </c>
      <c r="P73" t="str">
        <f>IF(B73&lt;3,LOOKUP(C73,'作業用'!$T$3:$T$6,'作業用'!$U$3:$U$6),IF(B73=4,")＋(",IF(B73=5,")－(","")))</f>
        <v>)＋(</v>
      </c>
      <c r="Q73" t="str">
        <f>IF(B73&gt;3,LOOKUP(F73,'作業用'!$H$3:$H$21,'作業用'!$I$3:$I$21),IF('計算用'!B73&gt;1,LOOKUP(F73,'作業用'!$K$3:$K$21,'作業用'!$L$3:$L$21),""))</f>
        <v>８</v>
      </c>
      <c r="R73" t="str">
        <f>IF(B73&gt;1,LOOKUP(C73,'作業用'!$T$3:$T$6,'作業用'!$U$3:$U$6),"")</f>
        <v>x</v>
      </c>
      <c r="S73" t="str">
        <f>IF(B73&gt;2,LOOKUP(G73,'作業用'!$B$3:$B$21,'作業用'!$C$3:$C$21),"")</f>
        <v>＋７</v>
      </c>
      <c r="T73" t="str">
        <f t="shared" si="18"/>
        <v>)</v>
      </c>
      <c r="V73" t="str">
        <f t="shared" si="19"/>
        <v>(－９x＋９)＋(８x＋７)</v>
      </c>
      <c r="X73" t="str">
        <f>IF(H73=0,"",LOOKUP(H73,'作業用'!$Q$3:$Q$57,'作業用'!$R$3:$R$57))</f>
        <v>－</v>
      </c>
      <c r="Y73" t="str">
        <f>IF(H73=0,"",LOOKUP(C73,'作業用'!$T$3:$T$6,'作業用'!$U$3:$U$6))</f>
        <v>x</v>
      </c>
      <c r="Z73" t="str">
        <f>IF(I73=0,"",LOOKUP(I73,'作業用'!$N$3:$N$57,'作業用'!$O$3:$O$57))</f>
        <v>＋１６</v>
      </c>
      <c r="AA73" t="str">
        <f t="shared" si="20"/>
        <v>－x＋１６</v>
      </c>
      <c r="AC73" t="str">
        <f t="shared" si="21"/>
        <v>－x＋１６</v>
      </c>
    </row>
    <row r="74" spans="2:29" ht="12.75">
      <c r="B74" s="14">
        <v>4</v>
      </c>
      <c r="C74">
        <f ca="1" t="shared" si="12"/>
        <v>4</v>
      </c>
      <c r="D74">
        <f ca="1" t="shared" si="11"/>
        <v>-5</v>
      </c>
      <c r="E74">
        <f ca="1" t="shared" si="11"/>
        <v>7</v>
      </c>
      <c r="F74">
        <f ca="1" t="shared" si="13"/>
        <v>2</v>
      </c>
      <c r="G74">
        <f ca="1" t="shared" si="14"/>
        <v>5</v>
      </c>
      <c r="H74">
        <f t="shared" si="15"/>
        <v>-3</v>
      </c>
      <c r="I74">
        <f t="shared" si="16"/>
        <v>12</v>
      </c>
      <c r="K74" s="1" t="s">
        <v>203</v>
      </c>
      <c r="L74" t="str">
        <f t="shared" si="17"/>
        <v>(</v>
      </c>
      <c r="M74" t="str">
        <f>LOOKUP(D74,'作業用'!$H$3:$H$21,'作業用'!$I$3:$I$21)</f>
        <v>－５</v>
      </c>
      <c r="N74" t="str">
        <f>LOOKUP(C74,'作業用'!$T$3:$T$6,'作業用'!$U$3:$U$6)</f>
        <v>b</v>
      </c>
      <c r="O74" t="str">
        <f>IF(B74&gt;2,LOOKUP(E74,'作業用'!$B$3:$B$21,'作業用'!$C$3:$C$21),LOOKUP(E74,'作業用'!$K$3:$K$21,'作業用'!$L$3:$L$21))</f>
        <v>＋７</v>
      </c>
      <c r="P74" t="str">
        <f>IF(B74&lt;3,LOOKUP(C74,'作業用'!$T$3:$T$6,'作業用'!$U$3:$U$6),IF(B74=4,")＋(",IF(B74=5,")－(","")))</f>
        <v>)＋(</v>
      </c>
      <c r="Q74" t="str">
        <f>IF(B74&gt;3,LOOKUP(F74,'作業用'!$H$3:$H$21,'作業用'!$I$3:$I$21),IF('計算用'!B74&gt;1,LOOKUP(F74,'作業用'!$K$3:$K$21,'作業用'!$L$3:$L$21),""))</f>
        <v>２</v>
      </c>
      <c r="R74" t="str">
        <f>IF(B74&gt;1,LOOKUP(C74,'作業用'!$T$3:$T$6,'作業用'!$U$3:$U$6),"")</f>
        <v>b</v>
      </c>
      <c r="S74" t="str">
        <f>IF(B74&gt;2,LOOKUP(G74,'作業用'!$B$3:$B$21,'作業用'!$C$3:$C$21),"")</f>
        <v>＋５</v>
      </c>
      <c r="T74" t="str">
        <f t="shared" si="18"/>
        <v>)</v>
      </c>
      <c r="V74" t="str">
        <f t="shared" si="19"/>
        <v>(－５b＋７)＋(２b＋５)</v>
      </c>
      <c r="X74" t="str">
        <f>IF(H74=0,"",LOOKUP(H74,'作業用'!$Q$3:$Q$57,'作業用'!$R$3:$R$57))</f>
        <v>－３</v>
      </c>
      <c r="Y74" t="str">
        <f>IF(H74=0,"",LOOKUP(C74,'作業用'!$T$3:$T$6,'作業用'!$U$3:$U$6))</f>
        <v>b</v>
      </c>
      <c r="Z74" t="str">
        <f>IF(I74=0,"",LOOKUP(I74,'作業用'!$N$3:$N$57,'作業用'!$O$3:$O$57))</f>
        <v>＋１２</v>
      </c>
      <c r="AA74" t="str">
        <f t="shared" si="20"/>
        <v>－３b＋１２</v>
      </c>
      <c r="AC74" t="str">
        <f t="shared" si="21"/>
        <v>－３b＋１２</v>
      </c>
    </row>
    <row r="75" spans="2:29" ht="12.75">
      <c r="B75" s="14">
        <v>4</v>
      </c>
      <c r="C75">
        <f ca="1" t="shared" si="12"/>
        <v>1</v>
      </c>
      <c r="D75">
        <f ca="1" t="shared" si="11"/>
        <v>4</v>
      </c>
      <c r="E75">
        <f ca="1" t="shared" si="11"/>
        <v>-4</v>
      </c>
      <c r="F75">
        <f ca="1" t="shared" si="13"/>
        <v>-3</v>
      </c>
      <c r="G75">
        <f ca="1" t="shared" si="14"/>
        <v>3</v>
      </c>
      <c r="H75">
        <f t="shared" si="15"/>
        <v>1</v>
      </c>
      <c r="I75">
        <f t="shared" si="16"/>
        <v>-1</v>
      </c>
      <c r="K75" s="1" t="s">
        <v>204</v>
      </c>
      <c r="L75" t="str">
        <f t="shared" si="17"/>
        <v>(</v>
      </c>
      <c r="M75" t="str">
        <f>LOOKUP(D75,'作業用'!$H$3:$H$21,'作業用'!$I$3:$I$21)</f>
        <v>４</v>
      </c>
      <c r="N75" t="str">
        <f>LOOKUP(C75,'作業用'!$T$3:$T$6,'作業用'!$U$3:$U$6)</f>
        <v>x</v>
      </c>
      <c r="O75" t="str">
        <f>IF(B75&gt;2,LOOKUP(E75,'作業用'!$B$3:$B$21,'作業用'!$C$3:$C$21),LOOKUP(E75,'作業用'!$K$3:$K$21,'作業用'!$L$3:$L$21))</f>
        <v>－４</v>
      </c>
      <c r="P75" t="str">
        <f>IF(B75&lt;3,LOOKUP(C75,'作業用'!$T$3:$T$6,'作業用'!$U$3:$U$6),IF(B75=4,")＋(",IF(B75=5,")－(","")))</f>
        <v>)＋(</v>
      </c>
      <c r="Q75" t="str">
        <f>IF(B75&gt;3,LOOKUP(F75,'作業用'!$H$3:$H$21,'作業用'!$I$3:$I$21),IF('計算用'!B75&gt;1,LOOKUP(F75,'作業用'!$K$3:$K$21,'作業用'!$L$3:$L$21),""))</f>
        <v>－３</v>
      </c>
      <c r="R75" t="str">
        <f>IF(B75&gt;1,LOOKUP(C75,'作業用'!$T$3:$T$6,'作業用'!$U$3:$U$6),"")</f>
        <v>x</v>
      </c>
      <c r="S75" t="str">
        <f>IF(B75&gt;2,LOOKUP(G75,'作業用'!$B$3:$B$21,'作業用'!$C$3:$C$21),"")</f>
        <v>＋３</v>
      </c>
      <c r="T75" t="str">
        <f t="shared" si="18"/>
        <v>)</v>
      </c>
      <c r="V75" t="str">
        <f t="shared" si="19"/>
        <v>(４x－４)＋(－３x＋３)</v>
      </c>
      <c r="X75">
        <f>IF(H75=0,"",LOOKUP(H75,'作業用'!$Q$3:$Q$57,'作業用'!$R$3:$R$57))</f>
      </c>
      <c r="Y75" t="str">
        <f>IF(H75=0,"",LOOKUP(C75,'作業用'!$T$3:$T$6,'作業用'!$U$3:$U$6))</f>
        <v>x</v>
      </c>
      <c r="Z75" t="str">
        <f>IF(I75=0,"",LOOKUP(I75,'作業用'!$N$3:$N$57,'作業用'!$O$3:$O$57))</f>
        <v>－１</v>
      </c>
      <c r="AA75" t="str">
        <f t="shared" si="20"/>
        <v>x－１</v>
      </c>
      <c r="AC75" t="str">
        <f t="shared" si="21"/>
        <v>x－１</v>
      </c>
    </row>
    <row r="76" spans="2:29" ht="12.75">
      <c r="B76" s="14">
        <v>4</v>
      </c>
      <c r="C76">
        <f ca="1" t="shared" si="12"/>
        <v>2</v>
      </c>
      <c r="D76">
        <f ca="1" t="shared" si="11"/>
        <v>3</v>
      </c>
      <c r="E76">
        <f ca="1" t="shared" si="11"/>
        <v>-1</v>
      </c>
      <c r="F76">
        <f ca="1" t="shared" si="13"/>
        <v>-5</v>
      </c>
      <c r="G76">
        <f ca="1" t="shared" si="14"/>
        <v>-5</v>
      </c>
      <c r="H76">
        <f t="shared" si="15"/>
        <v>-2</v>
      </c>
      <c r="I76">
        <f t="shared" si="16"/>
        <v>-6</v>
      </c>
      <c r="K76" s="1" t="s">
        <v>205</v>
      </c>
      <c r="L76" t="str">
        <f t="shared" si="17"/>
        <v>(</v>
      </c>
      <c r="M76" t="str">
        <f>LOOKUP(D76,'作業用'!$H$3:$H$21,'作業用'!$I$3:$I$21)</f>
        <v>３</v>
      </c>
      <c r="N76" t="str">
        <f>LOOKUP(C76,'作業用'!$T$3:$T$6,'作業用'!$U$3:$U$6)</f>
        <v>y</v>
      </c>
      <c r="O76" t="str">
        <f>IF(B76&gt;2,LOOKUP(E76,'作業用'!$B$3:$B$21,'作業用'!$C$3:$C$21),LOOKUP(E76,'作業用'!$K$3:$K$21,'作業用'!$L$3:$L$21))</f>
        <v>－１</v>
      </c>
      <c r="P76" t="str">
        <f>IF(B76&lt;3,LOOKUP(C76,'作業用'!$T$3:$T$6,'作業用'!$U$3:$U$6),IF(B76=4,")＋(",IF(B76=5,")－(","")))</f>
        <v>)＋(</v>
      </c>
      <c r="Q76" t="str">
        <f>IF(B76&gt;3,LOOKUP(F76,'作業用'!$H$3:$H$21,'作業用'!$I$3:$I$21),IF('計算用'!B76&gt;1,LOOKUP(F76,'作業用'!$K$3:$K$21,'作業用'!$L$3:$L$21),""))</f>
        <v>－５</v>
      </c>
      <c r="R76" t="str">
        <f>IF(B76&gt;1,LOOKUP(C76,'作業用'!$T$3:$T$6,'作業用'!$U$3:$U$6),"")</f>
        <v>y</v>
      </c>
      <c r="S76" t="str">
        <f>IF(B76&gt;2,LOOKUP(G76,'作業用'!$B$3:$B$21,'作業用'!$C$3:$C$21),"")</f>
        <v>－５</v>
      </c>
      <c r="T76" t="str">
        <f t="shared" si="18"/>
        <v>)</v>
      </c>
      <c r="V76" t="str">
        <f t="shared" si="19"/>
        <v>(３y－１)＋(－５y－５)</v>
      </c>
      <c r="X76" t="str">
        <f>IF(H76=0,"",LOOKUP(H76,'作業用'!$Q$3:$Q$57,'作業用'!$R$3:$R$57))</f>
        <v>－２</v>
      </c>
      <c r="Y76" t="str">
        <f>IF(H76=0,"",LOOKUP(C76,'作業用'!$T$3:$T$6,'作業用'!$U$3:$U$6))</f>
        <v>y</v>
      </c>
      <c r="Z76" t="str">
        <f>IF(I76=0,"",LOOKUP(I76,'作業用'!$N$3:$N$57,'作業用'!$O$3:$O$57))</f>
        <v>－６</v>
      </c>
      <c r="AA76" t="str">
        <f t="shared" si="20"/>
        <v>－２y－６</v>
      </c>
      <c r="AC76" t="str">
        <f t="shared" si="21"/>
        <v>－２y－６</v>
      </c>
    </row>
    <row r="77" spans="2:29" ht="12.75">
      <c r="B77" s="14">
        <v>4</v>
      </c>
      <c r="C77">
        <f ca="1" t="shared" si="12"/>
        <v>4</v>
      </c>
      <c r="D77">
        <f ca="1" t="shared" si="11"/>
        <v>-7</v>
      </c>
      <c r="E77">
        <f ca="1" t="shared" si="11"/>
        <v>-4</v>
      </c>
      <c r="F77">
        <f ca="1" t="shared" si="13"/>
        <v>-8</v>
      </c>
      <c r="G77">
        <f ca="1" t="shared" si="14"/>
        <v>-6</v>
      </c>
      <c r="H77">
        <f t="shared" si="15"/>
        <v>-15</v>
      </c>
      <c r="I77">
        <f t="shared" si="16"/>
        <v>-10</v>
      </c>
      <c r="K77" s="1" t="s">
        <v>206</v>
      </c>
      <c r="L77" t="str">
        <f t="shared" si="17"/>
        <v>(</v>
      </c>
      <c r="M77" t="str">
        <f>LOOKUP(D77,'作業用'!$H$3:$H$21,'作業用'!$I$3:$I$21)</f>
        <v>－７</v>
      </c>
      <c r="N77" t="str">
        <f>LOOKUP(C77,'作業用'!$T$3:$T$6,'作業用'!$U$3:$U$6)</f>
        <v>b</v>
      </c>
      <c r="O77" t="str">
        <f>IF(B77&gt;2,LOOKUP(E77,'作業用'!$B$3:$B$21,'作業用'!$C$3:$C$21),LOOKUP(E77,'作業用'!$K$3:$K$21,'作業用'!$L$3:$L$21))</f>
        <v>－４</v>
      </c>
      <c r="P77" t="str">
        <f>IF(B77&lt;3,LOOKUP(C77,'作業用'!$T$3:$T$6,'作業用'!$U$3:$U$6),IF(B77=4,")＋(",IF(B77=5,")－(","")))</f>
        <v>)＋(</v>
      </c>
      <c r="Q77" t="str">
        <f>IF(B77&gt;3,LOOKUP(F77,'作業用'!$H$3:$H$21,'作業用'!$I$3:$I$21),IF('計算用'!B77&gt;1,LOOKUP(F77,'作業用'!$K$3:$K$21,'作業用'!$L$3:$L$21),""))</f>
        <v>－８</v>
      </c>
      <c r="R77" t="str">
        <f>IF(B77&gt;1,LOOKUP(C77,'作業用'!$T$3:$T$6,'作業用'!$U$3:$U$6),"")</f>
        <v>b</v>
      </c>
      <c r="S77" t="str">
        <f>IF(B77&gt;2,LOOKUP(G77,'作業用'!$B$3:$B$21,'作業用'!$C$3:$C$21),"")</f>
        <v>－６</v>
      </c>
      <c r="T77" t="str">
        <f t="shared" si="18"/>
        <v>)</v>
      </c>
      <c r="V77" t="str">
        <f t="shared" si="19"/>
        <v>(－７b－４)＋(－８b－６)</v>
      </c>
      <c r="X77" t="str">
        <f>IF(H77=0,"",LOOKUP(H77,'作業用'!$Q$3:$Q$57,'作業用'!$R$3:$R$57))</f>
        <v>－１５</v>
      </c>
      <c r="Y77" t="str">
        <f>IF(H77=0,"",LOOKUP(C77,'作業用'!$T$3:$T$6,'作業用'!$U$3:$U$6))</f>
        <v>b</v>
      </c>
      <c r="Z77" t="str">
        <f>IF(I77=0,"",LOOKUP(I77,'作業用'!$N$3:$N$57,'作業用'!$O$3:$O$57))</f>
        <v>－１０</v>
      </c>
      <c r="AA77" t="str">
        <f t="shared" si="20"/>
        <v>－１５b－１０</v>
      </c>
      <c r="AC77" t="str">
        <f t="shared" si="21"/>
        <v>－１５b－１０</v>
      </c>
    </row>
    <row r="78" spans="2:29" ht="12.75">
      <c r="B78" s="14">
        <v>4</v>
      </c>
      <c r="C78">
        <f ca="1" t="shared" si="12"/>
        <v>2</v>
      </c>
      <c r="D78">
        <f ca="1" t="shared" si="11"/>
        <v>-8</v>
      </c>
      <c r="E78">
        <f ca="1" t="shared" si="11"/>
        <v>-4</v>
      </c>
      <c r="F78">
        <f ca="1" t="shared" si="13"/>
        <v>3</v>
      </c>
      <c r="G78">
        <f ca="1" t="shared" si="14"/>
        <v>2</v>
      </c>
      <c r="H78">
        <f t="shared" si="15"/>
        <v>-5</v>
      </c>
      <c r="I78">
        <f t="shared" si="16"/>
        <v>-2</v>
      </c>
      <c r="K78" s="1" t="s">
        <v>207</v>
      </c>
      <c r="L78" t="str">
        <f t="shared" si="17"/>
        <v>(</v>
      </c>
      <c r="M78" t="str">
        <f>LOOKUP(D78,'作業用'!$H$3:$H$21,'作業用'!$I$3:$I$21)</f>
        <v>－８</v>
      </c>
      <c r="N78" t="str">
        <f>LOOKUP(C78,'作業用'!$T$3:$T$6,'作業用'!$U$3:$U$6)</f>
        <v>y</v>
      </c>
      <c r="O78" t="str">
        <f>IF(B78&gt;2,LOOKUP(E78,'作業用'!$B$3:$B$21,'作業用'!$C$3:$C$21),LOOKUP(E78,'作業用'!$K$3:$K$21,'作業用'!$L$3:$L$21))</f>
        <v>－４</v>
      </c>
      <c r="P78" t="str">
        <f>IF(B78&lt;3,LOOKUP(C78,'作業用'!$T$3:$T$6,'作業用'!$U$3:$U$6),IF(B78=4,")＋(",IF(B78=5,")－(","")))</f>
        <v>)＋(</v>
      </c>
      <c r="Q78" t="str">
        <f>IF(B78&gt;3,LOOKUP(F78,'作業用'!$H$3:$H$21,'作業用'!$I$3:$I$21),IF('計算用'!B78&gt;1,LOOKUP(F78,'作業用'!$K$3:$K$21,'作業用'!$L$3:$L$21),""))</f>
        <v>３</v>
      </c>
      <c r="R78" t="str">
        <f>IF(B78&gt;1,LOOKUP(C78,'作業用'!$T$3:$T$6,'作業用'!$U$3:$U$6),"")</f>
        <v>y</v>
      </c>
      <c r="S78" t="str">
        <f>IF(B78&gt;2,LOOKUP(G78,'作業用'!$B$3:$B$21,'作業用'!$C$3:$C$21),"")</f>
        <v>＋２</v>
      </c>
      <c r="T78" t="str">
        <f t="shared" si="18"/>
        <v>)</v>
      </c>
      <c r="V78" t="str">
        <f t="shared" si="19"/>
        <v>(－８y－４)＋(３y＋２)</v>
      </c>
      <c r="X78" t="str">
        <f>IF(H78=0,"",LOOKUP(H78,'作業用'!$Q$3:$Q$57,'作業用'!$R$3:$R$57))</f>
        <v>－５</v>
      </c>
      <c r="Y78" t="str">
        <f>IF(H78=0,"",LOOKUP(C78,'作業用'!$T$3:$T$6,'作業用'!$U$3:$U$6))</f>
        <v>y</v>
      </c>
      <c r="Z78" t="str">
        <f>IF(I78=0,"",LOOKUP(I78,'作業用'!$N$3:$N$57,'作業用'!$O$3:$O$57))</f>
        <v>－２</v>
      </c>
      <c r="AA78" t="str">
        <f t="shared" si="20"/>
        <v>－５y－２</v>
      </c>
      <c r="AC78" t="str">
        <f t="shared" si="21"/>
        <v>－５y－２</v>
      </c>
    </row>
    <row r="79" spans="2:29" ht="12.75">
      <c r="B79" s="14">
        <v>4</v>
      </c>
      <c r="C79">
        <f ca="1" t="shared" si="12"/>
        <v>4</v>
      </c>
      <c r="D79">
        <f ca="1" t="shared" si="11"/>
        <v>-6</v>
      </c>
      <c r="E79">
        <f ca="1" t="shared" si="11"/>
        <v>1</v>
      </c>
      <c r="F79">
        <f ca="1" t="shared" si="13"/>
        <v>-4</v>
      </c>
      <c r="G79">
        <f ca="1" t="shared" si="14"/>
        <v>-3</v>
      </c>
      <c r="H79">
        <f t="shared" si="15"/>
        <v>-10</v>
      </c>
      <c r="I79">
        <f t="shared" si="16"/>
        <v>-2</v>
      </c>
      <c r="K79" s="1" t="s">
        <v>208</v>
      </c>
      <c r="L79" t="str">
        <f t="shared" si="17"/>
        <v>(</v>
      </c>
      <c r="M79" t="str">
        <f>LOOKUP(D79,'作業用'!$H$3:$H$21,'作業用'!$I$3:$I$21)</f>
        <v>－６</v>
      </c>
      <c r="N79" t="str">
        <f>LOOKUP(C79,'作業用'!$T$3:$T$6,'作業用'!$U$3:$U$6)</f>
        <v>b</v>
      </c>
      <c r="O79" t="str">
        <f>IF(B79&gt;2,LOOKUP(E79,'作業用'!$B$3:$B$21,'作業用'!$C$3:$C$21),LOOKUP(E79,'作業用'!$K$3:$K$21,'作業用'!$L$3:$L$21))</f>
        <v>＋１</v>
      </c>
      <c r="P79" t="str">
        <f>IF(B79&lt;3,LOOKUP(C79,'作業用'!$T$3:$T$6,'作業用'!$U$3:$U$6),IF(B79=4,")＋(",IF(B79=5,")－(","")))</f>
        <v>)＋(</v>
      </c>
      <c r="Q79" t="str">
        <f>IF(B79&gt;3,LOOKUP(F79,'作業用'!$H$3:$H$21,'作業用'!$I$3:$I$21),IF('計算用'!B79&gt;1,LOOKUP(F79,'作業用'!$K$3:$K$21,'作業用'!$L$3:$L$21),""))</f>
        <v>－４</v>
      </c>
      <c r="R79" t="str">
        <f>IF(B79&gt;1,LOOKUP(C79,'作業用'!$T$3:$T$6,'作業用'!$U$3:$U$6),"")</f>
        <v>b</v>
      </c>
      <c r="S79" t="str">
        <f>IF(B79&gt;2,LOOKUP(G79,'作業用'!$B$3:$B$21,'作業用'!$C$3:$C$21),"")</f>
        <v>－３</v>
      </c>
      <c r="T79" t="str">
        <f t="shared" si="18"/>
        <v>)</v>
      </c>
      <c r="V79" t="str">
        <f t="shared" si="19"/>
        <v>(－６b＋１)＋(－４b－３)</v>
      </c>
      <c r="X79" t="str">
        <f>IF(H79=0,"",LOOKUP(H79,'作業用'!$Q$3:$Q$57,'作業用'!$R$3:$R$57))</f>
        <v>－１０</v>
      </c>
      <c r="Y79" t="str">
        <f>IF(H79=0,"",LOOKUP(C79,'作業用'!$T$3:$T$6,'作業用'!$U$3:$U$6))</f>
        <v>b</v>
      </c>
      <c r="Z79" t="str">
        <f>IF(I79=0,"",LOOKUP(I79,'作業用'!$N$3:$N$57,'作業用'!$O$3:$O$57))</f>
        <v>－２</v>
      </c>
      <c r="AA79" t="str">
        <f t="shared" si="20"/>
        <v>－１０b－２</v>
      </c>
      <c r="AC79" t="str">
        <f t="shared" si="21"/>
        <v>－１０b－２</v>
      </c>
    </row>
    <row r="80" spans="2:29" ht="12.75">
      <c r="B80" s="14">
        <v>4</v>
      </c>
      <c r="C80">
        <f ca="1" t="shared" si="12"/>
        <v>4</v>
      </c>
      <c r="D80">
        <f ca="1" t="shared" si="11"/>
        <v>-3</v>
      </c>
      <c r="E80">
        <f ca="1" t="shared" si="11"/>
        <v>3</v>
      </c>
      <c r="F80">
        <f ca="1" t="shared" si="13"/>
        <v>-1</v>
      </c>
      <c r="G80">
        <f ca="1" t="shared" si="14"/>
        <v>5</v>
      </c>
      <c r="H80">
        <f t="shared" si="15"/>
        <v>-4</v>
      </c>
      <c r="I80">
        <f t="shared" si="16"/>
        <v>8</v>
      </c>
      <c r="K80" s="1" t="s">
        <v>209</v>
      </c>
      <c r="L80" t="str">
        <f t="shared" si="17"/>
        <v>(</v>
      </c>
      <c r="M80" t="str">
        <f>LOOKUP(D80,'作業用'!$H$3:$H$21,'作業用'!$I$3:$I$21)</f>
        <v>－３</v>
      </c>
      <c r="N80" t="str">
        <f>LOOKUP(C80,'作業用'!$T$3:$T$6,'作業用'!$U$3:$U$6)</f>
        <v>b</v>
      </c>
      <c r="O80" t="str">
        <f>IF(B80&gt;2,LOOKUP(E80,'作業用'!$B$3:$B$21,'作業用'!$C$3:$C$21),LOOKUP(E80,'作業用'!$K$3:$K$21,'作業用'!$L$3:$L$21))</f>
        <v>＋３</v>
      </c>
      <c r="P80" t="str">
        <f>IF(B80&lt;3,LOOKUP(C80,'作業用'!$T$3:$T$6,'作業用'!$U$3:$U$6),IF(B80=4,")＋(",IF(B80=5,")－(","")))</f>
        <v>)＋(</v>
      </c>
      <c r="Q80" t="str">
        <f>IF(B80&gt;3,LOOKUP(F80,'作業用'!$H$3:$H$21,'作業用'!$I$3:$I$21),IF('計算用'!B80&gt;1,LOOKUP(F80,'作業用'!$K$3:$K$21,'作業用'!$L$3:$L$21),""))</f>
        <v>－</v>
      </c>
      <c r="R80" t="str">
        <f>IF(B80&gt;1,LOOKUP(C80,'作業用'!$T$3:$T$6,'作業用'!$U$3:$U$6),"")</f>
        <v>b</v>
      </c>
      <c r="S80" t="str">
        <f>IF(B80&gt;2,LOOKUP(G80,'作業用'!$B$3:$B$21,'作業用'!$C$3:$C$21),"")</f>
        <v>＋５</v>
      </c>
      <c r="T80" t="str">
        <f t="shared" si="18"/>
        <v>)</v>
      </c>
      <c r="V80" t="str">
        <f t="shared" si="19"/>
        <v>(－３b＋３)＋(－b＋５)</v>
      </c>
      <c r="X80" t="str">
        <f>IF(H80=0,"",LOOKUP(H80,'作業用'!$Q$3:$Q$57,'作業用'!$R$3:$R$57))</f>
        <v>－４</v>
      </c>
      <c r="Y80" t="str">
        <f>IF(H80=0,"",LOOKUP(C80,'作業用'!$T$3:$T$6,'作業用'!$U$3:$U$6))</f>
        <v>b</v>
      </c>
      <c r="Z80" t="str">
        <f>IF(I80=0,"",LOOKUP(I80,'作業用'!$N$3:$N$57,'作業用'!$O$3:$O$57))</f>
        <v>＋８</v>
      </c>
      <c r="AA80" t="str">
        <f t="shared" si="20"/>
        <v>－４b＋８</v>
      </c>
      <c r="AC80" t="str">
        <f t="shared" si="21"/>
        <v>－４b＋８</v>
      </c>
    </row>
    <row r="81" spans="2:29" ht="12.75">
      <c r="B81" s="14">
        <v>4</v>
      </c>
      <c r="C81">
        <f ca="1" t="shared" si="12"/>
        <v>1</v>
      </c>
      <c r="D81">
        <f ca="1" t="shared" si="11"/>
        <v>-1</v>
      </c>
      <c r="E81">
        <f ca="1" t="shared" si="11"/>
        <v>-7</v>
      </c>
      <c r="F81">
        <f ca="1" t="shared" si="13"/>
        <v>7</v>
      </c>
      <c r="G81">
        <f ca="1" t="shared" si="14"/>
        <v>-3</v>
      </c>
      <c r="H81">
        <f t="shared" si="15"/>
        <v>6</v>
      </c>
      <c r="I81">
        <f t="shared" si="16"/>
        <v>-10</v>
      </c>
      <c r="K81" s="1" t="s">
        <v>210</v>
      </c>
      <c r="L81" t="str">
        <f t="shared" si="17"/>
        <v>(</v>
      </c>
      <c r="M81" t="str">
        <f>LOOKUP(D81,'作業用'!$H$3:$H$21,'作業用'!$I$3:$I$21)</f>
        <v>－</v>
      </c>
      <c r="N81" t="str">
        <f>LOOKUP(C81,'作業用'!$T$3:$T$6,'作業用'!$U$3:$U$6)</f>
        <v>x</v>
      </c>
      <c r="O81" t="str">
        <f>IF(B81&gt;2,LOOKUP(E81,'作業用'!$B$3:$B$21,'作業用'!$C$3:$C$21),LOOKUP(E81,'作業用'!$K$3:$K$21,'作業用'!$L$3:$L$21))</f>
        <v>－７</v>
      </c>
      <c r="P81" t="str">
        <f>IF(B81&lt;3,LOOKUP(C81,'作業用'!$T$3:$T$6,'作業用'!$U$3:$U$6),IF(B81=4,")＋(",IF(B81=5,")－(","")))</f>
        <v>)＋(</v>
      </c>
      <c r="Q81" t="str">
        <f>IF(B81&gt;3,LOOKUP(F81,'作業用'!$H$3:$H$21,'作業用'!$I$3:$I$21),IF('計算用'!B81&gt;1,LOOKUP(F81,'作業用'!$K$3:$K$21,'作業用'!$L$3:$L$21),""))</f>
        <v>７</v>
      </c>
      <c r="R81" t="str">
        <f>IF(B81&gt;1,LOOKUP(C81,'作業用'!$T$3:$T$6,'作業用'!$U$3:$U$6),"")</f>
        <v>x</v>
      </c>
      <c r="S81" t="str">
        <f>IF(B81&gt;2,LOOKUP(G81,'作業用'!$B$3:$B$21,'作業用'!$C$3:$C$21),"")</f>
        <v>－３</v>
      </c>
      <c r="T81" t="str">
        <f t="shared" si="18"/>
        <v>)</v>
      </c>
      <c r="V81" t="str">
        <f t="shared" si="19"/>
        <v>(－x－７)＋(７x－３)</v>
      </c>
      <c r="X81" t="str">
        <f>IF(H81=0,"",LOOKUP(H81,'作業用'!$Q$3:$Q$57,'作業用'!$R$3:$R$57))</f>
        <v>６</v>
      </c>
      <c r="Y81" t="str">
        <f>IF(H81=0,"",LOOKUP(C81,'作業用'!$T$3:$T$6,'作業用'!$U$3:$U$6))</f>
        <v>x</v>
      </c>
      <c r="Z81" t="str">
        <f>IF(I81=0,"",LOOKUP(I81,'作業用'!$N$3:$N$57,'作業用'!$O$3:$O$57))</f>
        <v>－１０</v>
      </c>
      <c r="AA81" t="str">
        <f t="shared" si="20"/>
        <v>６x－１０</v>
      </c>
      <c r="AC81" t="str">
        <f t="shared" si="21"/>
        <v>６x－１０</v>
      </c>
    </row>
    <row r="82" spans="2:29" ht="12.75">
      <c r="B82" s="14">
        <v>4</v>
      </c>
      <c r="C82">
        <f ca="1" t="shared" si="12"/>
        <v>1</v>
      </c>
      <c r="D82">
        <f ca="1" t="shared" si="11"/>
        <v>-9</v>
      </c>
      <c r="E82">
        <f ca="1" t="shared" si="11"/>
        <v>6</v>
      </c>
      <c r="F82">
        <f ca="1" t="shared" si="13"/>
        <v>9</v>
      </c>
      <c r="G82">
        <f ca="1" t="shared" si="14"/>
        <v>-7</v>
      </c>
      <c r="H82">
        <f t="shared" si="15"/>
        <v>0</v>
      </c>
      <c r="I82">
        <f t="shared" si="16"/>
        <v>-1</v>
      </c>
      <c r="K82" s="1" t="s">
        <v>211</v>
      </c>
      <c r="L82" t="str">
        <f t="shared" si="17"/>
        <v>(</v>
      </c>
      <c r="M82" t="str">
        <f>LOOKUP(D82,'作業用'!$H$3:$H$21,'作業用'!$I$3:$I$21)</f>
        <v>－９</v>
      </c>
      <c r="N82" t="str">
        <f>LOOKUP(C82,'作業用'!$T$3:$T$6,'作業用'!$U$3:$U$6)</f>
        <v>x</v>
      </c>
      <c r="O82" t="str">
        <f>IF(B82&gt;2,LOOKUP(E82,'作業用'!$B$3:$B$21,'作業用'!$C$3:$C$21),LOOKUP(E82,'作業用'!$K$3:$K$21,'作業用'!$L$3:$L$21))</f>
        <v>＋６</v>
      </c>
      <c r="P82" t="str">
        <f>IF(B82&lt;3,LOOKUP(C82,'作業用'!$T$3:$T$6,'作業用'!$U$3:$U$6),IF(B82=4,")＋(",IF(B82=5,")－(","")))</f>
        <v>)＋(</v>
      </c>
      <c r="Q82" t="str">
        <f>IF(B82&gt;3,LOOKUP(F82,'作業用'!$H$3:$H$21,'作業用'!$I$3:$I$21),IF('計算用'!B82&gt;1,LOOKUP(F82,'作業用'!$K$3:$K$21,'作業用'!$L$3:$L$21),""))</f>
        <v>９</v>
      </c>
      <c r="R82" t="str">
        <f>IF(B82&gt;1,LOOKUP(C82,'作業用'!$T$3:$T$6,'作業用'!$U$3:$U$6),"")</f>
        <v>x</v>
      </c>
      <c r="S82" t="str">
        <f>IF(B82&gt;2,LOOKUP(G82,'作業用'!$B$3:$B$21,'作業用'!$C$3:$C$21),"")</f>
        <v>－７</v>
      </c>
      <c r="T82" t="str">
        <f t="shared" si="18"/>
        <v>)</v>
      </c>
      <c r="V82" t="str">
        <f t="shared" si="19"/>
        <v>(－９x＋６)＋(９x－７)</v>
      </c>
      <c r="X82">
        <f>IF(H82=0,"",LOOKUP(H82,'作業用'!$Q$3:$Q$57,'作業用'!$R$3:$R$57))</f>
      </c>
      <c r="Y82">
        <f>IF(H82=0,"",LOOKUP(C82,'作業用'!$T$3:$T$6,'作業用'!$U$3:$U$6))</f>
      </c>
      <c r="Z82" t="str">
        <f>IF(I82=0,"",LOOKUP(I82,'作業用'!$N$3:$N$57,'作業用'!$O$3:$O$57))</f>
        <v>－１</v>
      </c>
      <c r="AA82" t="str">
        <f t="shared" si="20"/>
        <v>－１</v>
      </c>
      <c r="AC82" t="str">
        <f t="shared" si="21"/>
        <v>－１</v>
      </c>
    </row>
    <row r="83" spans="2:29" ht="12.75">
      <c r="B83" s="14">
        <v>5</v>
      </c>
      <c r="C83">
        <f ca="1" t="shared" si="12"/>
        <v>1</v>
      </c>
      <c r="D83">
        <f ca="1" t="shared" si="11"/>
        <v>5</v>
      </c>
      <c r="E83">
        <f ca="1" t="shared" si="11"/>
        <v>2</v>
      </c>
      <c r="F83">
        <f ca="1" t="shared" si="13"/>
        <v>1</v>
      </c>
      <c r="G83">
        <f ca="1" t="shared" si="14"/>
        <v>7</v>
      </c>
      <c r="H83">
        <f t="shared" si="15"/>
        <v>4</v>
      </c>
      <c r="I83">
        <f t="shared" si="16"/>
        <v>-5</v>
      </c>
      <c r="K83" s="1" t="s">
        <v>212</v>
      </c>
      <c r="L83" t="str">
        <f t="shared" si="17"/>
        <v>(</v>
      </c>
      <c r="M83" t="str">
        <f>LOOKUP(D83,'作業用'!$H$3:$H$21,'作業用'!$I$3:$I$21)</f>
        <v>５</v>
      </c>
      <c r="N83" t="str">
        <f>LOOKUP(C83,'作業用'!$T$3:$T$6,'作業用'!$U$3:$U$6)</f>
        <v>x</v>
      </c>
      <c r="O83" t="str">
        <f>IF(B83&gt;2,LOOKUP(E83,'作業用'!$B$3:$B$21,'作業用'!$C$3:$C$21),LOOKUP(E83,'作業用'!$K$3:$K$21,'作業用'!$L$3:$L$21))</f>
        <v>＋２</v>
      </c>
      <c r="P83" t="str">
        <f>IF(B83&lt;3,LOOKUP(C83,'作業用'!$T$3:$T$6,'作業用'!$U$3:$U$6),IF(B83=4,")＋(",IF(B83=5,")－(","")))</f>
        <v>)－(</v>
      </c>
      <c r="Q83">
        <f>IF(B83&gt;3,LOOKUP(F83,'作業用'!$H$3:$H$21,'作業用'!$I$3:$I$21),IF('計算用'!B83&gt;1,LOOKUP(F83,'作業用'!$K$3:$K$21,'作業用'!$L$3:$L$21),""))</f>
      </c>
      <c r="R83" t="str">
        <f>IF(B83&gt;1,LOOKUP(C83,'作業用'!$T$3:$T$6,'作業用'!$U$3:$U$6),"")</f>
        <v>x</v>
      </c>
      <c r="S83" t="str">
        <f>IF(B83&gt;2,LOOKUP(G83,'作業用'!$B$3:$B$21,'作業用'!$C$3:$C$21),"")</f>
        <v>＋７</v>
      </c>
      <c r="T83" t="str">
        <f t="shared" si="18"/>
        <v>)</v>
      </c>
      <c r="V83" t="str">
        <f t="shared" si="19"/>
        <v>(５x＋２)－(x＋７)</v>
      </c>
      <c r="X83" t="str">
        <f>IF(H83=0,"",LOOKUP(H83,'作業用'!$Q$3:$Q$57,'作業用'!$R$3:$R$57))</f>
        <v>４</v>
      </c>
      <c r="Y83" t="str">
        <f>IF(H83=0,"",LOOKUP(C83,'作業用'!$T$3:$T$6,'作業用'!$U$3:$U$6))</f>
        <v>x</v>
      </c>
      <c r="Z83" t="str">
        <f>IF(I83=0,"",LOOKUP(I83,'作業用'!$N$3:$N$57,'作業用'!$O$3:$O$57))</f>
        <v>－５</v>
      </c>
      <c r="AA83" t="str">
        <f t="shared" si="20"/>
        <v>４x－５</v>
      </c>
      <c r="AC83" t="str">
        <f t="shared" si="21"/>
        <v>４x－５</v>
      </c>
    </row>
    <row r="84" spans="2:29" ht="12.75">
      <c r="B84" s="14">
        <v>5</v>
      </c>
      <c r="C84">
        <f ca="1" t="shared" si="12"/>
        <v>2</v>
      </c>
      <c r="D84">
        <f aca="true" ca="1" t="shared" si="22" ref="D84:E102">(INT(RAND()*9)+1)*(INT(RAND()*2)-0.5)*2</f>
        <v>6</v>
      </c>
      <c r="E84">
        <f ca="1" t="shared" si="22"/>
        <v>9</v>
      </c>
      <c r="F84">
        <f ca="1" t="shared" si="13"/>
        <v>-8</v>
      </c>
      <c r="G84">
        <f ca="1" t="shared" si="14"/>
        <v>-5</v>
      </c>
      <c r="H84">
        <f t="shared" si="15"/>
        <v>14</v>
      </c>
      <c r="I84">
        <f t="shared" si="16"/>
        <v>14</v>
      </c>
      <c r="K84" s="1" t="s">
        <v>213</v>
      </c>
      <c r="L84" t="str">
        <f t="shared" si="17"/>
        <v>(</v>
      </c>
      <c r="M84" t="str">
        <f>LOOKUP(D84,'作業用'!$H$3:$H$21,'作業用'!$I$3:$I$21)</f>
        <v>６</v>
      </c>
      <c r="N84" t="str">
        <f>LOOKUP(C84,'作業用'!$T$3:$T$6,'作業用'!$U$3:$U$6)</f>
        <v>y</v>
      </c>
      <c r="O84" t="str">
        <f>IF(B84&gt;2,LOOKUP(E84,'作業用'!$B$3:$B$21,'作業用'!$C$3:$C$21),LOOKUP(E84,'作業用'!$K$3:$K$21,'作業用'!$L$3:$L$21))</f>
        <v>＋９</v>
      </c>
      <c r="P84" t="str">
        <f>IF(B84&lt;3,LOOKUP(C84,'作業用'!$T$3:$T$6,'作業用'!$U$3:$U$6),IF(B84=4,")＋(",IF(B84=5,")－(","")))</f>
        <v>)－(</v>
      </c>
      <c r="Q84" t="str">
        <f>IF(B84&gt;3,LOOKUP(F84,'作業用'!$H$3:$H$21,'作業用'!$I$3:$I$21),IF('計算用'!B84&gt;1,LOOKUP(F84,'作業用'!$K$3:$K$21,'作業用'!$L$3:$L$21),""))</f>
        <v>－８</v>
      </c>
      <c r="R84" t="str">
        <f>IF(B84&gt;1,LOOKUP(C84,'作業用'!$T$3:$T$6,'作業用'!$U$3:$U$6),"")</f>
        <v>y</v>
      </c>
      <c r="S84" t="str">
        <f>IF(B84&gt;2,LOOKUP(G84,'作業用'!$B$3:$B$21,'作業用'!$C$3:$C$21),"")</f>
        <v>－５</v>
      </c>
      <c r="T84" t="str">
        <f t="shared" si="18"/>
        <v>)</v>
      </c>
      <c r="V84" t="str">
        <f t="shared" si="19"/>
        <v>(６y＋９)－(－８y－５)</v>
      </c>
      <c r="X84" t="str">
        <f>IF(H84=0,"",LOOKUP(H84,'作業用'!$Q$3:$Q$57,'作業用'!$R$3:$R$57))</f>
        <v>１４</v>
      </c>
      <c r="Y84" t="str">
        <f>IF(H84=0,"",LOOKUP(C84,'作業用'!$T$3:$T$6,'作業用'!$U$3:$U$6))</f>
        <v>y</v>
      </c>
      <c r="Z84" t="str">
        <f>IF(I84=0,"",LOOKUP(I84,'作業用'!$N$3:$N$57,'作業用'!$O$3:$O$57))</f>
        <v>＋１４</v>
      </c>
      <c r="AA84" t="str">
        <f t="shared" si="20"/>
        <v>１４y＋１４</v>
      </c>
      <c r="AC84" t="str">
        <f t="shared" si="21"/>
        <v>１４y＋１４</v>
      </c>
    </row>
    <row r="85" spans="2:29" ht="12.75">
      <c r="B85" s="14">
        <v>5</v>
      </c>
      <c r="C85">
        <f ca="1" t="shared" si="12"/>
        <v>2</v>
      </c>
      <c r="D85">
        <f ca="1" t="shared" si="22"/>
        <v>5</v>
      </c>
      <c r="E85">
        <f ca="1" t="shared" si="22"/>
        <v>-2</v>
      </c>
      <c r="F85">
        <f ca="1" t="shared" si="13"/>
        <v>4</v>
      </c>
      <c r="G85">
        <f ca="1" t="shared" si="14"/>
        <v>-1</v>
      </c>
      <c r="H85">
        <f t="shared" si="15"/>
        <v>1</v>
      </c>
      <c r="I85">
        <f t="shared" si="16"/>
        <v>-1</v>
      </c>
      <c r="K85" s="1" t="s">
        <v>214</v>
      </c>
      <c r="L85" t="str">
        <f t="shared" si="17"/>
        <v>(</v>
      </c>
      <c r="M85" t="str">
        <f>LOOKUP(D85,'作業用'!$H$3:$H$21,'作業用'!$I$3:$I$21)</f>
        <v>５</v>
      </c>
      <c r="N85" t="str">
        <f>LOOKUP(C85,'作業用'!$T$3:$T$6,'作業用'!$U$3:$U$6)</f>
        <v>y</v>
      </c>
      <c r="O85" t="str">
        <f>IF(B85&gt;2,LOOKUP(E85,'作業用'!$B$3:$B$21,'作業用'!$C$3:$C$21),LOOKUP(E85,'作業用'!$K$3:$K$21,'作業用'!$L$3:$L$21))</f>
        <v>－２</v>
      </c>
      <c r="P85" t="str">
        <f>IF(B85&lt;3,LOOKUP(C85,'作業用'!$T$3:$T$6,'作業用'!$U$3:$U$6),IF(B85=4,")＋(",IF(B85=5,")－(","")))</f>
        <v>)－(</v>
      </c>
      <c r="Q85" t="str">
        <f>IF(B85&gt;3,LOOKUP(F85,'作業用'!$H$3:$H$21,'作業用'!$I$3:$I$21),IF('計算用'!B85&gt;1,LOOKUP(F85,'作業用'!$K$3:$K$21,'作業用'!$L$3:$L$21),""))</f>
        <v>４</v>
      </c>
      <c r="R85" t="str">
        <f>IF(B85&gt;1,LOOKUP(C85,'作業用'!$T$3:$T$6,'作業用'!$U$3:$U$6),"")</f>
        <v>y</v>
      </c>
      <c r="S85" t="str">
        <f>IF(B85&gt;2,LOOKUP(G85,'作業用'!$B$3:$B$21,'作業用'!$C$3:$C$21),"")</f>
        <v>－１</v>
      </c>
      <c r="T85" t="str">
        <f t="shared" si="18"/>
        <v>)</v>
      </c>
      <c r="V85" t="str">
        <f t="shared" si="19"/>
        <v>(５y－２)－(４y－１)</v>
      </c>
      <c r="X85">
        <f>IF(H85=0,"",LOOKUP(H85,'作業用'!$Q$3:$Q$57,'作業用'!$R$3:$R$57))</f>
      </c>
      <c r="Y85" t="str">
        <f>IF(H85=0,"",LOOKUP(C85,'作業用'!$T$3:$T$6,'作業用'!$U$3:$U$6))</f>
        <v>y</v>
      </c>
      <c r="Z85" t="str">
        <f>IF(I85=0,"",LOOKUP(I85,'作業用'!$N$3:$N$57,'作業用'!$O$3:$O$57))</f>
        <v>－１</v>
      </c>
      <c r="AA85" t="str">
        <f t="shared" si="20"/>
        <v>y－１</v>
      </c>
      <c r="AC85" t="str">
        <f t="shared" si="21"/>
        <v>y－１</v>
      </c>
    </row>
    <row r="86" spans="2:29" ht="12.75">
      <c r="B86" s="14">
        <v>5</v>
      </c>
      <c r="C86">
        <f ca="1" t="shared" si="12"/>
        <v>3</v>
      </c>
      <c r="D86">
        <f ca="1" t="shared" si="22"/>
        <v>-8</v>
      </c>
      <c r="E86">
        <f ca="1" t="shared" si="22"/>
        <v>-6</v>
      </c>
      <c r="F86">
        <f ca="1" t="shared" si="13"/>
        <v>-2</v>
      </c>
      <c r="G86">
        <f ca="1" t="shared" si="14"/>
        <v>-5</v>
      </c>
      <c r="H86">
        <f t="shared" si="15"/>
        <v>-6</v>
      </c>
      <c r="I86">
        <f t="shared" si="16"/>
        <v>-1</v>
      </c>
      <c r="K86" s="1" t="s">
        <v>215</v>
      </c>
      <c r="L86" t="str">
        <f t="shared" si="17"/>
        <v>(</v>
      </c>
      <c r="M86" t="str">
        <f>LOOKUP(D86,'作業用'!$H$3:$H$21,'作業用'!$I$3:$I$21)</f>
        <v>－８</v>
      </c>
      <c r="N86" t="str">
        <f>LOOKUP(C86,'作業用'!$T$3:$T$6,'作業用'!$U$3:$U$6)</f>
        <v>a</v>
      </c>
      <c r="O86" t="str">
        <f>IF(B86&gt;2,LOOKUP(E86,'作業用'!$B$3:$B$21,'作業用'!$C$3:$C$21),LOOKUP(E86,'作業用'!$K$3:$K$21,'作業用'!$L$3:$L$21))</f>
        <v>－６</v>
      </c>
      <c r="P86" t="str">
        <f>IF(B86&lt;3,LOOKUP(C86,'作業用'!$T$3:$T$6,'作業用'!$U$3:$U$6),IF(B86=4,")＋(",IF(B86=5,")－(","")))</f>
        <v>)－(</v>
      </c>
      <c r="Q86" t="str">
        <f>IF(B86&gt;3,LOOKUP(F86,'作業用'!$H$3:$H$21,'作業用'!$I$3:$I$21),IF('計算用'!B86&gt;1,LOOKUP(F86,'作業用'!$K$3:$K$21,'作業用'!$L$3:$L$21),""))</f>
        <v>－２</v>
      </c>
      <c r="R86" t="str">
        <f>IF(B86&gt;1,LOOKUP(C86,'作業用'!$T$3:$T$6,'作業用'!$U$3:$U$6),"")</f>
        <v>a</v>
      </c>
      <c r="S86" t="str">
        <f>IF(B86&gt;2,LOOKUP(G86,'作業用'!$B$3:$B$21,'作業用'!$C$3:$C$21),"")</f>
        <v>－５</v>
      </c>
      <c r="T86" t="str">
        <f t="shared" si="18"/>
        <v>)</v>
      </c>
      <c r="V86" t="str">
        <f t="shared" si="19"/>
        <v>(－８a－６)－(－２a－５)</v>
      </c>
      <c r="X86" t="str">
        <f>IF(H86=0,"",LOOKUP(H86,'作業用'!$Q$3:$Q$57,'作業用'!$R$3:$R$57))</f>
        <v>－６</v>
      </c>
      <c r="Y86" t="str">
        <f>IF(H86=0,"",LOOKUP(C86,'作業用'!$T$3:$T$6,'作業用'!$U$3:$U$6))</f>
        <v>a</v>
      </c>
      <c r="Z86" t="str">
        <f>IF(I86=0,"",LOOKUP(I86,'作業用'!$N$3:$N$57,'作業用'!$O$3:$O$57))</f>
        <v>－１</v>
      </c>
      <c r="AA86" t="str">
        <f t="shared" si="20"/>
        <v>－６a－１</v>
      </c>
      <c r="AC86" t="str">
        <f t="shared" si="21"/>
        <v>－６a－１</v>
      </c>
    </row>
    <row r="87" spans="2:29" ht="12.75">
      <c r="B87" s="14">
        <v>5</v>
      </c>
      <c r="C87">
        <f ca="1" t="shared" si="12"/>
        <v>1</v>
      </c>
      <c r="D87">
        <f ca="1" t="shared" si="22"/>
        <v>2</v>
      </c>
      <c r="E87">
        <f ca="1" t="shared" si="22"/>
        <v>-4</v>
      </c>
      <c r="F87">
        <f ca="1" t="shared" si="13"/>
        <v>7</v>
      </c>
      <c r="G87">
        <f ca="1" t="shared" si="14"/>
        <v>-4</v>
      </c>
      <c r="H87">
        <f t="shared" si="15"/>
        <v>-5</v>
      </c>
      <c r="I87">
        <f t="shared" si="16"/>
        <v>0</v>
      </c>
      <c r="K87" s="1" t="s">
        <v>216</v>
      </c>
      <c r="L87" t="str">
        <f t="shared" si="17"/>
        <v>(</v>
      </c>
      <c r="M87" t="str">
        <f>LOOKUP(D87,'作業用'!$H$3:$H$21,'作業用'!$I$3:$I$21)</f>
        <v>２</v>
      </c>
      <c r="N87" t="str">
        <f>LOOKUP(C87,'作業用'!$T$3:$T$6,'作業用'!$U$3:$U$6)</f>
        <v>x</v>
      </c>
      <c r="O87" t="str">
        <f>IF(B87&gt;2,LOOKUP(E87,'作業用'!$B$3:$B$21,'作業用'!$C$3:$C$21),LOOKUP(E87,'作業用'!$K$3:$K$21,'作業用'!$L$3:$L$21))</f>
        <v>－４</v>
      </c>
      <c r="P87" t="str">
        <f>IF(B87&lt;3,LOOKUP(C87,'作業用'!$T$3:$T$6,'作業用'!$U$3:$U$6),IF(B87=4,")＋(",IF(B87=5,")－(","")))</f>
        <v>)－(</v>
      </c>
      <c r="Q87" t="str">
        <f>IF(B87&gt;3,LOOKUP(F87,'作業用'!$H$3:$H$21,'作業用'!$I$3:$I$21),IF('計算用'!B87&gt;1,LOOKUP(F87,'作業用'!$K$3:$K$21,'作業用'!$L$3:$L$21),""))</f>
        <v>７</v>
      </c>
      <c r="R87" t="str">
        <f>IF(B87&gt;1,LOOKUP(C87,'作業用'!$T$3:$T$6,'作業用'!$U$3:$U$6),"")</f>
        <v>x</v>
      </c>
      <c r="S87" t="str">
        <f>IF(B87&gt;2,LOOKUP(G87,'作業用'!$B$3:$B$21,'作業用'!$C$3:$C$21),"")</f>
        <v>－４</v>
      </c>
      <c r="T87" t="str">
        <f t="shared" si="18"/>
        <v>)</v>
      </c>
      <c r="V87" t="str">
        <f t="shared" si="19"/>
        <v>(２x－４)－(７x－４)</v>
      </c>
      <c r="X87" t="str">
        <f>IF(H87=0,"",LOOKUP(H87,'作業用'!$Q$3:$Q$57,'作業用'!$R$3:$R$57))</f>
        <v>－５</v>
      </c>
      <c r="Y87" t="str">
        <f>IF(H87=0,"",LOOKUP(C87,'作業用'!$T$3:$T$6,'作業用'!$U$3:$U$6))</f>
        <v>x</v>
      </c>
      <c r="Z87">
        <f>IF(I87=0,"",LOOKUP(I87,'作業用'!$N$3:$N$57,'作業用'!$O$3:$O$57))</f>
      </c>
      <c r="AA87" t="str">
        <f t="shared" si="20"/>
        <v>－５x</v>
      </c>
      <c r="AC87" t="str">
        <f t="shared" si="21"/>
        <v>－５x</v>
      </c>
    </row>
    <row r="88" spans="2:29" ht="12.75">
      <c r="B88" s="14">
        <v>5</v>
      </c>
      <c r="C88">
        <f ca="1" t="shared" si="12"/>
        <v>3</v>
      </c>
      <c r="D88">
        <f ca="1" t="shared" si="22"/>
        <v>1</v>
      </c>
      <c r="E88">
        <f ca="1" t="shared" si="22"/>
        <v>1</v>
      </c>
      <c r="F88">
        <f ca="1" t="shared" si="13"/>
        <v>6</v>
      </c>
      <c r="G88">
        <f ca="1" t="shared" si="14"/>
        <v>3</v>
      </c>
      <c r="H88">
        <f t="shared" si="15"/>
        <v>-5</v>
      </c>
      <c r="I88">
        <f t="shared" si="16"/>
        <v>-2</v>
      </c>
      <c r="K88" s="1" t="s">
        <v>217</v>
      </c>
      <c r="L88" t="str">
        <f t="shared" si="17"/>
        <v>(</v>
      </c>
      <c r="M88">
        <f>LOOKUP(D88,'作業用'!$H$3:$H$21,'作業用'!$I$3:$I$21)</f>
      </c>
      <c r="N88" t="str">
        <f>LOOKUP(C88,'作業用'!$T$3:$T$6,'作業用'!$U$3:$U$6)</f>
        <v>a</v>
      </c>
      <c r="O88" t="str">
        <f>IF(B88&gt;2,LOOKUP(E88,'作業用'!$B$3:$B$21,'作業用'!$C$3:$C$21),LOOKUP(E88,'作業用'!$K$3:$K$21,'作業用'!$L$3:$L$21))</f>
        <v>＋１</v>
      </c>
      <c r="P88" t="str">
        <f>IF(B88&lt;3,LOOKUP(C88,'作業用'!$T$3:$T$6,'作業用'!$U$3:$U$6),IF(B88=4,")＋(",IF(B88=5,")－(","")))</f>
        <v>)－(</v>
      </c>
      <c r="Q88" t="str">
        <f>IF(B88&gt;3,LOOKUP(F88,'作業用'!$H$3:$H$21,'作業用'!$I$3:$I$21),IF('計算用'!B88&gt;1,LOOKUP(F88,'作業用'!$K$3:$K$21,'作業用'!$L$3:$L$21),""))</f>
        <v>６</v>
      </c>
      <c r="R88" t="str">
        <f>IF(B88&gt;1,LOOKUP(C88,'作業用'!$T$3:$T$6,'作業用'!$U$3:$U$6),"")</f>
        <v>a</v>
      </c>
      <c r="S88" t="str">
        <f>IF(B88&gt;2,LOOKUP(G88,'作業用'!$B$3:$B$21,'作業用'!$C$3:$C$21),"")</f>
        <v>＋３</v>
      </c>
      <c r="T88" t="str">
        <f t="shared" si="18"/>
        <v>)</v>
      </c>
      <c r="V88" t="str">
        <f t="shared" si="19"/>
        <v>(a＋１)－(６a＋３)</v>
      </c>
      <c r="X88" t="str">
        <f>IF(H88=0,"",LOOKUP(H88,'作業用'!$Q$3:$Q$57,'作業用'!$R$3:$R$57))</f>
        <v>－５</v>
      </c>
      <c r="Y88" t="str">
        <f>IF(H88=0,"",LOOKUP(C88,'作業用'!$T$3:$T$6,'作業用'!$U$3:$U$6))</f>
        <v>a</v>
      </c>
      <c r="Z88" t="str">
        <f>IF(I88=0,"",LOOKUP(I88,'作業用'!$N$3:$N$57,'作業用'!$O$3:$O$57))</f>
        <v>－２</v>
      </c>
      <c r="AA88" t="str">
        <f t="shared" si="20"/>
        <v>－５a－２</v>
      </c>
      <c r="AC88" t="str">
        <f t="shared" si="21"/>
        <v>－５a－２</v>
      </c>
    </row>
    <row r="89" spans="2:29" ht="12.75">
      <c r="B89" s="14">
        <v>5</v>
      </c>
      <c r="C89">
        <f ca="1" t="shared" si="12"/>
        <v>3</v>
      </c>
      <c r="D89">
        <f ca="1" t="shared" si="22"/>
        <v>1</v>
      </c>
      <c r="E89">
        <f ca="1" t="shared" si="22"/>
        <v>-6</v>
      </c>
      <c r="F89">
        <f ca="1" t="shared" si="13"/>
        <v>-2</v>
      </c>
      <c r="G89">
        <f ca="1" t="shared" si="14"/>
        <v>6</v>
      </c>
      <c r="H89">
        <f t="shared" si="15"/>
        <v>3</v>
      </c>
      <c r="I89">
        <f t="shared" si="16"/>
        <v>-12</v>
      </c>
      <c r="K89" s="1" t="s">
        <v>218</v>
      </c>
      <c r="L89" t="str">
        <f t="shared" si="17"/>
        <v>(</v>
      </c>
      <c r="M89">
        <f>LOOKUP(D89,'作業用'!$H$3:$H$21,'作業用'!$I$3:$I$21)</f>
      </c>
      <c r="N89" t="str">
        <f>LOOKUP(C89,'作業用'!$T$3:$T$6,'作業用'!$U$3:$U$6)</f>
        <v>a</v>
      </c>
      <c r="O89" t="str">
        <f>IF(B89&gt;2,LOOKUP(E89,'作業用'!$B$3:$B$21,'作業用'!$C$3:$C$21),LOOKUP(E89,'作業用'!$K$3:$K$21,'作業用'!$L$3:$L$21))</f>
        <v>－６</v>
      </c>
      <c r="P89" t="str">
        <f>IF(B89&lt;3,LOOKUP(C89,'作業用'!$T$3:$T$6,'作業用'!$U$3:$U$6),IF(B89=4,")＋(",IF(B89=5,")－(","")))</f>
        <v>)－(</v>
      </c>
      <c r="Q89" t="str">
        <f>IF(B89&gt;3,LOOKUP(F89,'作業用'!$H$3:$H$21,'作業用'!$I$3:$I$21),IF('計算用'!B89&gt;1,LOOKUP(F89,'作業用'!$K$3:$K$21,'作業用'!$L$3:$L$21),""))</f>
        <v>－２</v>
      </c>
      <c r="R89" t="str">
        <f>IF(B89&gt;1,LOOKUP(C89,'作業用'!$T$3:$T$6,'作業用'!$U$3:$U$6),"")</f>
        <v>a</v>
      </c>
      <c r="S89" t="str">
        <f>IF(B89&gt;2,LOOKUP(G89,'作業用'!$B$3:$B$21,'作業用'!$C$3:$C$21),"")</f>
        <v>＋６</v>
      </c>
      <c r="T89" t="str">
        <f t="shared" si="18"/>
        <v>)</v>
      </c>
      <c r="V89" t="str">
        <f t="shared" si="19"/>
        <v>(a－６)－(－２a＋６)</v>
      </c>
      <c r="X89" t="str">
        <f>IF(H89=0,"",LOOKUP(H89,'作業用'!$Q$3:$Q$57,'作業用'!$R$3:$R$57))</f>
        <v>３</v>
      </c>
      <c r="Y89" t="str">
        <f>IF(H89=0,"",LOOKUP(C89,'作業用'!$T$3:$T$6,'作業用'!$U$3:$U$6))</f>
        <v>a</v>
      </c>
      <c r="Z89" t="str">
        <f>IF(I89=0,"",LOOKUP(I89,'作業用'!$N$3:$N$57,'作業用'!$O$3:$O$57))</f>
        <v>－１２</v>
      </c>
      <c r="AA89" t="str">
        <f t="shared" si="20"/>
        <v>３a－１２</v>
      </c>
      <c r="AC89" t="str">
        <f t="shared" si="21"/>
        <v>３a－１２</v>
      </c>
    </row>
    <row r="90" spans="2:29" ht="12.75">
      <c r="B90" s="14">
        <v>5</v>
      </c>
      <c r="C90">
        <f ca="1" t="shared" si="12"/>
        <v>3</v>
      </c>
      <c r="D90">
        <f ca="1" t="shared" si="22"/>
        <v>-1</v>
      </c>
      <c r="E90">
        <f ca="1" t="shared" si="22"/>
        <v>6</v>
      </c>
      <c r="F90">
        <f ca="1" t="shared" si="13"/>
        <v>-7</v>
      </c>
      <c r="G90">
        <f ca="1" t="shared" si="14"/>
        <v>6</v>
      </c>
      <c r="H90">
        <f t="shared" si="15"/>
        <v>6</v>
      </c>
      <c r="I90">
        <f t="shared" si="16"/>
        <v>0</v>
      </c>
      <c r="K90" s="1" t="s">
        <v>219</v>
      </c>
      <c r="L90" t="str">
        <f t="shared" si="17"/>
        <v>(</v>
      </c>
      <c r="M90" t="str">
        <f>LOOKUP(D90,'作業用'!$H$3:$H$21,'作業用'!$I$3:$I$21)</f>
        <v>－</v>
      </c>
      <c r="N90" t="str">
        <f>LOOKUP(C90,'作業用'!$T$3:$T$6,'作業用'!$U$3:$U$6)</f>
        <v>a</v>
      </c>
      <c r="O90" t="str">
        <f>IF(B90&gt;2,LOOKUP(E90,'作業用'!$B$3:$B$21,'作業用'!$C$3:$C$21),LOOKUP(E90,'作業用'!$K$3:$K$21,'作業用'!$L$3:$L$21))</f>
        <v>＋６</v>
      </c>
      <c r="P90" t="str">
        <f>IF(B90&lt;3,LOOKUP(C90,'作業用'!$T$3:$T$6,'作業用'!$U$3:$U$6),IF(B90=4,")＋(",IF(B90=5,")－(","")))</f>
        <v>)－(</v>
      </c>
      <c r="Q90" t="str">
        <f>IF(B90&gt;3,LOOKUP(F90,'作業用'!$H$3:$H$21,'作業用'!$I$3:$I$21),IF('計算用'!B90&gt;1,LOOKUP(F90,'作業用'!$K$3:$K$21,'作業用'!$L$3:$L$21),""))</f>
        <v>－７</v>
      </c>
      <c r="R90" t="str">
        <f>IF(B90&gt;1,LOOKUP(C90,'作業用'!$T$3:$T$6,'作業用'!$U$3:$U$6),"")</f>
        <v>a</v>
      </c>
      <c r="S90" t="str">
        <f>IF(B90&gt;2,LOOKUP(G90,'作業用'!$B$3:$B$21,'作業用'!$C$3:$C$21),"")</f>
        <v>＋６</v>
      </c>
      <c r="T90" t="str">
        <f t="shared" si="18"/>
        <v>)</v>
      </c>
      <c r="V90" t="str">
        <f t="shared" si="19"/>
        <v>(－a＋６)－(－７a＋６)</v>
      </c>
      <c r="X90" t="str">
        <f>IF(H90=0,"",LOOKUP(H90,'作業用'!$Q$3:$Q$57,'作業用'!$R$3:$R$57))</f>
        <v>６</v>
      </c>
      <c r="Y90" t="str">
        <f>IF(H90=0,"",LOOKUP(C90,'作業用'!$T$3:$T$6,'作業用'!$U$3:$U$6))</f>
        <v>a</v>
      </c>
      <c r="Z90">
        <f>IF(I90=0,"",LOOKUP(I90,'作業用'!$N$3:$N$57,'作業用'!$O$3:$O$57))</f>
      </c>
      <c r="AA90" t="str">
        <f t="shared" si="20"/>
        <v>６a</v>
      </c>
      <c r="AC90" t="str">
        <f t="shared" si="21"/>
        <v>６a</v>
      </c>
    </row>
    <row r="91" spans="2:29" ht="12.75">
      <c r="B91" s="14">
        <v>5</v>
      </c>
      <c r="C91">
        <f ca="1" t="shared" si="12"/>
        <v>4</v>
      </c>
      <c r="D91">
        <f ca="1" t="shared" si="22"/>
        <v>-8</v>
      </c>
      <c r="E91">
        <f ca="1" t="shared" si="22"/>
        <v>-8</v>
      </c>
      <c r="F91">
        <f ca="1" t="shared" si="13"/>
        <v>-3</v>
      </c>
      <c r="G91">
        <f ca="1" t="shared" si="14"/>
        <v>-6</v>
      </c>
      <c r="H91">
        <f t="shared" si="15"/>
        <v>-5</v>
      </c>
      <c r="I91">
        <f t="shared" si="16"/>
        <v>-2</v>
      </c>
      <c r="K91" s="1" t="s">
        <v>220</v>
      </c>
      <c r="L91" t="str">
        <f t="shared" si="17"/>
        <v>(</v>
      </c>
      <c r="M91" t="str">
        <f>LOOKUP(D91,'作業用'!$H$3:$H$21,'作業用'!$I$3:$I$21)</f>
        <v>－８</v>
      </c>
      <c r="N91" t="str">
        <f>LOOKUP(C91,'作業用'!$T$3:$T$6,'作業用'!$U$3:$U$6)</f>
        <v>b</v>
      </c>
      <c r="O91" t="str">
        <f>IF(B91&gt;2,LOOKUP(E91,'作業用'!$B$3:$B$21,'作業用'!$C$3:$C$21),LOOKUP(E91,'作業用'!$K$3:$K$21,'作業用'!$L$3:$L$21))</f>
        <v>－８</v>
      </c>
      <c r="P91" t="str">
        <f>IF(B91&lt;3,LOOKUP(C91,'作業用'!$T$3:$T$6,'作業用'!$U$3:$U$6),IF(B91=4,")＋(",IF(B91=5,")－(","")))</f>
        <v>)－(</v>
      </c>
      <c r="Q91" t="str">
        <f>IF(B91&gt;3,LOOKUP(F91,'作業用'!$H$3:$H$21,'作業用'!$I$3:$I$21),IF('計算用'!B91&gt;1,LOOKUP(F91,'作業用'!$K$3:$K$21,'作業用'!$L$3:$L$21),""))</f>
        <v>－３</v>
      </c>
      <c r="R91" t="str">
        <f>IF(B91&gt;1,LOOKUP(C91,'作業用'!$T$3:$T$6,'作業用'!$U$3:$U$6),"")</f>
        <v>b</v>
      </c>
      <c r="S91" t="str">
        <f>IF(B91&gt;2,LOOKUP(G91,'作業用'!$B$3:$B$21,'作業用'!$C$3:$C$21),"")</f>
        <v>－６</v>
      </c>
      <c r="T91" t="str">
        <f t="shared" si="18"/>
        <v>)</v>
      </c>
      <c r="V91" t="str">
        <f t="shared" si="19"/>
        <v>(－８b－８)－(－３b－６)</v>
      </c>
      <c r="X91" t="str">
        <f>IF(H91=0,"",LOOKUP(H91,'作業用'!$Q$3:$Q$57,'作業用'!$R$3:$R$57))</f>
        <v>－５</v>
      </c>
      <c r="Y91" t="str">
        <f>IF(H91=0,"",LOOKUP(C91,'作業用'!$T$3:$T$6,'作業用'!$U$3:$U$6))</f>
        <v>b</v>
      </c>
      <c r="Z91" t="str">
        <f>IF(I91=0,"",LOOKUP(I91,'作業用'!$N$3:$N$57,'作業用'!$O$3:$O$57))</f>
        <v>－２</v>
      </c>
      <c r="AA91" t="str">
        <f t="shared" si="20"/>
        <v>－５b－２</v>
      </c>
      <c r="AC91" t="str">
        <f t="shared" si="21"/>
        <v>－５b－２</v>
      </c>
    </row>
    <row r="92" spans="2:29" ht="12.75">
      <c r="B92" s="14">
        <v>5</v>
      </c>
      <c r="C92">
        <f ca="1" t="shared" si="12"/>
        <v>2</v>
      </c>
      <c r="D92">
        <f ca="1" t="shared" si="22"/>
        <v>1</v>
      </c>
      <c r="E92">
        <f ca="1" t="shared" si="22"/>
        <v>7</v>
      </c>
      <c r="F92">
        <f ca="1" t="shared" si="13"/>
        <v>1</v>
      </c>
      <c r="G92">
        <f ca="1" t="shared" si="14"/>
        <v>4</v>
      </c>
      <c r="H92">
        <f t="shared" si="15"/>
        <v>0</v>
      </c>
      <c r="I92">
        <f t="shared" si="16"/>
        <v>3</v>
      </c>
      <c r="K92" s="1" t="s">
        <v>221</v>
      </c>
      <c r="L92" t="str">
        <f t="shared" si="17"/>
        <v>(</v>
      </c>
      <c r="M92">
        <f>LOOKUP(D92,'作業用'!$H$3:$H$21,'作業用'!$I$3:$I$21)</f>
      </c>
      <c r="N92" t="str">
        <f>LOOKUP(C92,'作業用'!$T$3:$T$6,'作業用'!$U$3:$U$6)</f>
        <v>y</v>
      </c>
      <c r="O92" t="str">
        <f>IF(B92&gt;2,LOOKUP(E92,'作業用'!$B$3:$B$21,'作業用'!$C$3:$C$21),LOOKUP(E92,'作業用'!$K$3:$K$21,'作業用'!$L$3:$L$21))</f>
        <v>＋７</v>
      </c>
      <c r="P92" t="str">
        <f>IF(B92&lt;3,LOOKUP(C92,'作業用'!$T$3:$T$6,'作業用'!$U$3:$U$6),IF(B92=4,")＋(",IF(B92=5,")－(","")))</f>
        <v>)－(</v>
      </c>
      <c r="Q92">
        <f>IF(B92&gt;3,LOOKUP(F92,'作業用'!$H$3:$H$21,'作業用'!$I$3:$I$21),IF('計算用'!B92&gt;1,LOOKUP(F92,'作業用'!$K$3:$K$21,'作業用'!$L$3:$L$21),""))</f>
      </c>
      <c r="R92" t="str">
        <f>IF(B92&gt;1,LOOKUP(C92,'作業用'!$T$3:$T$6,'作業用'!$U$3:$U$6),"")</f>
        <v>y</v>
      </c>
      <c r="S92" t="str">
        <f>IF(B92&gt;2,LOOKUP(G92,'作業用'!$B$3:$B$21,'作業用'!$C$3:$C$21),"")</f>
        <v>＋４</v>
      </c>
      <c r="T92" t="str">
        <f t="shared" si="18"/>
        <v>)</v>
      </c>
      <c r="V92" t="str">
        <f t="shared" si="19"/>
        <v>(y＋７)－(y＋４)</v>
      </c>
      <c r="X92">
        <f>IF(H92=0,"",LOOKUP(H92,'作業用'!$Q$3:$Q$57,'作業用'!$R$3:$R$57))</f>
      </c>
      <c r="Y92">
        <f>IF(H92=0,"",LOOKUP(C92,'作業用'!$T$3:$T$6,'作業用'!$U$3:$U$6))</f>
      </c>
      <c r="Z92" t="str">
        <f>IF(I92=0,"",LOOKUP(I92,'作業用'!$N$3:$N$57,'作業用'!$O$3:$O$57))</f>
        <v>＋３</v>
      </c>
      <c r="AA92" t="str">
        <f t="shared" si="20"/>
        <v>＋３</v>
      </c>
      <c r="AC92" t="str">
        <f t="shared" si="21"/>
        <v>＋３</v>
      </c>
    </row>
    <row r="93" spans="2:29" ht="12.75">
      <c r="B93" s="14">
        <v>5</v>
      </c>
      <c r="C93">
        <f ca="1" t="shared" si="12"/>
        <v>1</v>
      </c>
      <c r="D93">
        <f ca="1" t="shared" si="22"/>
        <v>-6</v>
      </c>
      <c r="E93">
        <f ca="1" t="shared" si="22"/>
        <v>-5</v>
      </c>
      <c r="F93">
        <f ca="1" t="shared" si="13"/>
        <v>-4</v>
      </c>
      <c r="G93">
        <f ca="1" t="shared" si="14"/>
        <v>9</v>
      </c>
      <c r="H93">
        <f t="shared" si="15"/>
        <v>-2</v>
      </c>
      <c r="I93">
        <f t="shared" si="16"/>
        <v>-14</v>
      </c>
      <c r="K93" s="1" t="s">
        <v>222</v>
      </c>
      <c r="L93" t="str">
        <f t="shared" si="17"/>
        <v>(</v>
      </c>
      <c r="M93" t="str">
        <f>LOOKUP(D93,'作業用'!$H$3:$H$21,'作業用'!$I$3:$I$21)</f>
        <v>－６</v>
      </c>
      <c r="N93" t="str">
        <f>LOOKUP(C93,'作業用'!$T$3:$T$6,'作業用'!$U$3:$U$6)</f>
        <v>x</v>
      </c>
      <c r="O93" t="str">
        <f>IF(B93&gt;2,LOOKUP(E93,'作業用'!$B$3:$B$21,'作業用'!$C$3:$C$21),LOOKUP(E93,'作業用'!$K$3:$K$21,'作業用'!$L$3:$L$21))</f>
        <v>－５</v>
      </c>
      <c r="P93" t="str">
        <f>IF(B93&lt;3,LOOKUP(C93,'作業用'!$T$3:$T$6,'作業用'!$U$3:$U$6),IF(B93=4,")＋(",IF(B93=5,")－(","")))</f>
        <v>)－(</v>
      </c>
      <c r="Q93" t="str">
        <f>IF(B93&gt;3,LOOKUP(F93,'作業用'!$H$3:$H$21,'作業用'!$I$3:$I$21),IF('計算用'!B93&gt;1,LOOKUP(F93,'作業用'!$K$3:$K$21,'作業用'!$L$3:$L$21),""))</f>
        <v>－４</v>
      </c>
      <c r="R93" t="str">
        <f>IF(B93&gt;1,LOOKUP(C93,'作業用'!$T$3:$T$6,'作業用'!$U$3:$U$6),"")</f>
        <v>x</v>
      </c>
      <c r="S93" t="str">
        <f>IF(B93&gt;2,LOOKUP(G93,'作業用'!$B$3:$B$21,'作業用'!$C$3:$C$21),"")</f>
        <v>＋９</v>
      </c>
      <c r="T93" t="str">
        <f t="shared" si="18"/>
        <v>)</v>
      </c>
      <c r="V93" t="str">
        <f t="shared" si="19"/>
        <v>(－６x－５)－(－４x＋９)</v>
      </c>
      <c r="X93" t="str">
        <f>IF(H93=0,"",LOOKUP(H93,'作業用'!$Q$3:$Q$57,'作業用'!$R$3:$R$57))</f>
        <v>－２</v>
      </c>
      <c r="Y93" t="str">
        <f>IF(H93=0,"",LOOKUP(C93,'作業用'!$T$3:$T$6,'作業用'!$U$3:$U$6))</f>
        <v>x</v>
      </c>
      <c r="Z93" t="str">
        <f>IF(I93=0,"",LOOKUP(I93,'作業用'!$N$3:$N$57,'作業用'!$O$3:$O$57))</f>
        <v>－１４</v>
      </c>
      <c r="AA93" t="str">
        <f t="shared" si="20"/>
        <v>－２x－１４</v>
      </c>
      <c r="AC93" t="str">
        <f t="shared" si="21"/>
        <v>－２x－１４</v>
      </c>
    </row>
    <row r="94" spans="2:29" ht="12.75">
      <c r="B94" s="14">
        <v>5</v>
      </c>
      <c r="C94">
        <f ca="1" t="shared" si="12"/>
        <v>1</v>
      </c>
      <c r="D94">
        <f ca="1" t="shared" si="22"/>
        <v>-8</v>
      </c>
      <c r="E94">
        <f ca="1" t="shared" si="22"/>
        <v>3</v>
      </c>
      <c r="F94">
        <f ca="1" t="shared" si="13"/>
        <v>6</v>
      </c>
      <c r="G94">
        <f ca="1" t="shared" si="14"/>
        <v>-3</v>
      </c>
      <c r="H94">
        <f t="shared" si="15"/>
        <v>-14</v>
      </c>
      <c r="I94">
        <f t="shared" si="16"/>
        <v>6</v>
      </c>
      <c r="K94" s="1" t="s">
        <v>223</v>
      </c>
      <c r="L94" t="str">
        <f t="shared" si="17"/>
        <v>(</v>
      </c>
      <c r="M94" t="str">
        <f>LOOKUP(D94,'作業用'!$H$3:$H$21,'作業用'!$I$3:$I$21)</f>
        <v>－８</v>
      </c>
      <c r="N94" t="str">
        <f>LOOKUP(C94,'作業用'!$T$3:$T$6,'作業用'!$U$3:$U$6)</f>
        <v>x</v>
      </c>
      <c r="O94" t="str">
        <f>IF(B94&gt;2,LOOKUP(E94,'作業用'!$B$3:$B$21,'作業用'!$C$3:$C$21),LOOKUP(E94,'作業用'!$K$3:$K$21,'作業用'!$L$3:$L$21))</f>
        <v>＋３</v>
      </c>
      <c r="P94" t="str">
        <f>IF(B94&lt;3,LOOKUP(C94,'作業用'!$T$3:$T$6,'作業用'!$U$3:$U$6),IF(B94=4,")＋(",IF(B94=5,")－(","")))</f>
        <v>)－(</v>
      </c>
      <c r="Q94" t="str">
        <f>IF(B94&gt;3,LOOKUP(F94,'作業用'!$H$3:$H$21,'作業用'!$I$3:$I$21),IF('計算用'!B94&gt;1,LOOKUP(F94,'作業用'!$K$3:$K$21,'作業用'!$L$3:$L$21),""))</f>
        <v>６</v>
      </c>
      <c r="R94" t="str">
        <f>IF(B94&gt;1,LOOKUP(C94,'作業用'!$T$3:$T$6,'作業用'!$U$3:$U$6),"")</f>
        <v>x</v>
      </c>
      <c r="S94" t="str">
        <f>IF(B94&gt;2,LOOKUP(G94,'作業用'!$B$3:$B$21,'作業用'!$C$3:$C$21),"")</f>
        <v>－３</v>
      </c>
      <c r="T94" t="str">
        <f t="shared" si="18"/>
        <v>)</v>
      </c>
      <c r="V94" t="str">
        <f t="shared" si="19"/>
        <v>(－８x＋３)－(６x－３)</v>
      </c>
      <c r="X94" t="str">
        <f>IF(H94=0,"",LOOKUP(H94,'作業用'!$Q$3:$Q$57,'作業用'!$R$3:$R$57))</f>
        <v>－１４</v>
      </c>
      <c r="Y94" t="str">
        <f>IF(H94=0,"",LOOKUP(C94,'作業用'!$T$3:$T$6,'作業用'!$U$3:$U$6))</f>
        <v>x</v>
      </c>
      <c r="Z94" t="str">
        <f>IF(I94=0,"",LOOKUP(I94,'作業用'!$N$3:$N$57,'作業用'!$O$3:$O$57))</f>
        <v>＋６</v>
      </c>
      <c r="AA94" t="str">
        <f t="shared" si="20"/>
        <v>－１４x＋６</v>
      </c>
      <c r="AC94" t="str">
        <f t="shared" si="21"/>
        <v>－１４x＋６</v>
      </c>
    </row>
    <row r="95" spans="2:29" ht="12.75">
      <c r="B95" s="14">
        <v>5</v>
      </c>
      <c r="C95">
        <f ca="1" t="shared" si="12"/>
        <v>1</v>
      </c>
      <c r="D95">
        <f ca="1" t="shared" si="22"/>
        <v>-8</v>
      </c>
      <c r="E95">
        <f ca="1" t="shared" si="22"/>
        <v>-6</v>
      </c>
      <c r="F95">
        <f ca="1" t="shared" si="13"/>
        <v>7</v>
      </c>
      <c r="G95">
        <f ca="1" t="shared" si="14"/>
        <v>-1</v>
      </c>
      <c r="H95">
        <f t="shared" si="15"/>
        <v>-15</v>
      </c>
      <c r="I95">
        <f t="shared" si="16"/>
        <v>-5</v>
      </c>
      <c r="K95" s="1" t="s">
        <v>224</v>
      </c>
      <c r="L95" t="str">
        <f t="shared" si="17"/>
        <v>(</v>
      </c>
      <c r="M95" t="str">
        <f>LOOKUP(D95,'作業用'!$H$3:$H$21,'作業用'!$I$3:$I$21)</f>
        <v>－８</v>
      </c>
      <c r="N95" t="str">
        <f>LOOKUP(C95,'作業用'!$T$3:$T$6,'作業用'!$U$3:$U$6)</f>
        <v>x</v>
      </c>
      <c r="O95" t="str">
        <f>IF(B95&gt;2,LOOKUP(E95,'作業用'!$B$3:$B$21,'作業用'!$C$3:$C$21),LOOKUP(E95,'作業用'!$K$3:$K$21,'作業用'!$L$3:$L$21))</f>
        <v>－６</v>
      </c>
      <c r="P95" t="str">
        <f>IF(B95&lt;3,LOOKUP(C95,'作業用'!$T$3:$T$6,'作業用'!$U$3:$U$6),IF(B95=4,")＋(",IF(B95=5,")－(","")))</f>
        <v>)－(</v>
      </c>
      <c r="Q95" t="str">
        <f>IF(B95&gt;3,LOOKUP(F95,'作業用'!$H$3:$H$21,'作業用'!$I$3:$I$21),IF('計算用'!B95&gt;1,LOOKUP(F95,'作業用'!$K$3:$K$21,'作業用'!$L$3:$L$21),""))</f>
        <v>７</v>
      </c>
      <c r="R95" t="str">
        <f>IF(B95&gt;1,LOOKUP(C95,'作業用'!$T$3:$T$6,'作業用'!$U$3:$U$6),"")</f>
        <v>x</v>
      </c>
      <c r="S95" t="str">
        <f>IF(B95&gt;2,LOOKUP(G95,'作業用'!$B$3:$B$21,'作業用'!$C$3:$C$21),"")</f>
        <v>－１</v>
      </c>
      <c r="T95" t="str">
        <f t="shared" si="18"/>
        <v>)</v>
      </c>
      <c r="V95" t="str">
        <f t="shared" si="19"/>
        <v>(－８x－６)－(７x－１)</v>
      </c>
      <c r="X95" t="str">
        <f>IF(H95=0,"",LOOKUP(H95,'作業用'!$Q$3:$Q$57,'作業用'!$R$3:$R$57))</f>
        <v>－１５</v>
      </c>
      <c r="Y95" t="str">
        <f>IF(H95=0,"",LOOKUP(C95,'作業用'!$T$3:$T$6,'作業用'!$U$3:$U$6))</f>
        <v>x</v>
      </c>
      <c r="Z95" t="str">
        <f>IF(I95=0,"",LOOKUP(I95,'作業用'!$N$3:$N$57,'作業用'!$O$3:$O$57))</f>
        <v>－５</v>
      </c>
      <c r="AA95" t="str">
        <f t="shared" si="20"/>
        <v>－１５x－５</v>
      </c>
      <c r="AC95" t="str">
        <f t="shared" si="21"/>
        <v>－１５x－５</v>
      </c>
    </row>
    <row r="96" spans="2:29" ht="12.75">
      <c r="B96" s="14">
        <v>5</v>
      </c>
      <c r="C96">
        <f ca="1" t="shared" si="12"/>
        <v>2</v>
      </c>
      <c r="D96">
        <f ca="1" t="shared" si="22"/>
        <v>1</v>
      </c>
      <c r="E96">
        <f ca="1" t="shared" si="22"/>
        <v>6</v>
      </c>
      <c r="F96">
        <f ca="1" t="shared" si="13"/>
        <v>4</v>
      </c>
      <c r="G96">
        <f ca="1" t="shared" si="14"/>
        <v>-1</v>
      </c>
      <c r="H96">
        <f t="shared" si="15"/>
        <v>-3</v>
      </c>
      <c r="I96">
        <f t="shared" si="16"/>
        <v>7</v>
      </c>
      <c r="K96" s="1" t="s">
        <v>225</v>
      </c>
      <c r="L96" t="str">
        <f t="shared" si="17"/>
        <v>(</v>
      </c>
      <c r="M96">
        <f>LOOKUP(D96,'作業用'!$H$3:$H$21,'作業用'!$I$3:$I$21)</f>
      </c>
      <c r="N96" t="str">
        <f>LOOKUP(C96,'作業用'!$T$3:$T$6,'作業用'!$U$3:$U$6)</f>
        <v>y</v>
      </c>
      <c r="O96" t="str">
        <f>IF(B96&gt;2,LOOKUP(E96,'作業用'!$B$3:$B$21,'作業用'!$C$3:$C$21),LOOKUP(E96,'作業用'!$K$3:$K$21,'作業用'!$L$3:$L$21))</f>
        <v>＋６</v>
      </c>
      <c r="P96" t="str">
        <f>IF(B96&lt;3,LOOKUP(C96,'作業用'!$T$3:$T$6,'作業用'!$U$3:$U$6),IF(B96=4,")＋(",IF(B96=5,")－(","")))</f>
        <v>)－(</v>
      </c>
      <c r="Q96" t="str">
        <f>IF(B96&gt;3,LOOKUP(F96,'作業用'!$H$3:$H$21,'作業用'!$I$3:$I$21),IF('計算用'!B96&gt;1,LOOKUP(F96,'作業用'!$K$3:$K$21,'作業用'!$L$3:$L$21),""))</f>
        <v>４</v>
      </c>
      <c r="R96" t="str">
        <f>IF(B96&gt;1,LOOKUP(C96,'作業用'!$T$3:$T$6,'作業用'!$U$3:$U$6),"")</f>
        <v>y</v>
      </c>
      <c r="S96" t="str">
        <f>IF(B96&gt;2,LOOKUP(G96,'作業用'!$B$3:$B$21,'作業用'!$C$3:$C$21),"")</f>
        <v>－１</v>
      </c>
      <c r="T96" t="str">
        <f t="shared" si="18"/>
        <v>)</v>
      </c>
      <c r="V96" t="str">
        <f t="shared" si="19"/>
        <v>(y＋６)－(４y－１)</v>
      </c>
      <c r="X96" t="str">
        <f>IF(H96=0,"",LOOKUP(H96,'作業用'!$Q$3:$Q$57,'作業用'!$R$3:$R$57))</f>
        <v>－３</v>
      </c>
      <c r="Y96" t="str">
        <f>IF(H96=0,"",LOOKUP(C96,'作業用'!$T$3:$T$6,'作業用'!$U$3:$U$6))</f>
        <v>y</v>
      </c>
      <c r="Z96" t="str">
        <f>IF(I96=0,"",LOOKUP(I96,'作業用'!$N$3:$N$57,'作業用'!$O$3:$O$57))</f>
        <v>＋７</v>
      </c>
      <c r="AA96" t="str">
        <f t="shared" si="20"/>
        <v>－３y＋７</v>
      </c>
      <c r="AC96" t="str">
        <f t="shared" si="21"/>
        <v>－３y＋７</v>
      </c>
    </row>
    <row r="97" spans="2:29" ht="12.75">
      <c r="B97" s="14">
        <v>5</v>
      </c>
      <c r="C97">
        <f ca="1" t="shared" si="12"/>
        <v>1</v>
      </c>
      <c r="D97">
        <f ca="1" t="shared" si="22"/>
        <v>-2</v>
      </c>
      <c r="E97">
        <f ca="1" t="shared" si="22"/>
        <v>-9</v>
      </c>
      <c r="F97">
        <f ca="1" t="shared" si="13"/>
        <v>3</v>
      </c>
      <c r="G97">
        <f ca="1" t="shared" si="14"/>
        <v>-8</v>
      </c>
      <c r="H97">
        <f t="shared" si="15"/>
        <v>-5</v>
      </c>
      <c r="I97">
        <f t="shared" si="16"/>
        <v>-1</v>
      </c>
      <c r="K97" s="1" t="s">
        <v>226</v>
      </c>
      <c r="L97" t="str">
        <f t="shared" si="17"/>
        <v>(</v>
      </c>
      <c r="M97" t="str">
        <f>LOOKUP(D97,'作業用'!$H$3:$H$21,'作業用'!$I$3:$I$21)</f>
        <v>－２</v>
      </c>
      <c r="N97" t="str">
        <f>LOOKUP(C97,'作業用'!$T$3:$T$6,'作業用'!$U$3:$U$6)</f>
        <v>x</v>
      </c>
      <c r="O97" t="str">
        <f>IF(B97&gt;2,LOOKUP(E97,'作業用'!$B$3:$B$21,'作業用'!$C$3:$C$21),LOOKUP(E97,'作業用'!$K$3:$K$21,'作業用'!$L$3:$L$21))</f>
        <v>－９</v>
      </c>
      <c r="P97" t="str">
        <f>IF(B97&lt;3,LOOKUP(C97,'作業用'!$T$3:$T$6,'作業用'!$U$3:$U$6),IF(B97=4,")＋(",IF(B97=5,")－(","")))</f>
        <v>)－(</v>
      </c>
      <c r="Q97" t="str">
        <f>IF(B97&gt;3,LOOKUP(F97,'作業用'!$H$3:$H$21,'作業用'!$I$3:$I$21),IF('計算用'!B97&gt;1,LOOKUP(F97,'作業用'!$K$3:$K$21,'作業用'!$L$3:$L$21),""))</f>
        <v>３</v>
      </c>
      <c r="R97" t="str">
        <f>IF(B97&gt;1,LOOKUP(C97,'作業用'!$T$3:$T$6,'作業用'!$U$3:$U$6),"")</f>
        <v>x</v>
      </c>
      <c r="S97" t="str">
        <f>IF(B97&gt;2,LOOKUP(G97,'作業用'!$B$3:$B$21,'作業用'!$C$3:$C$21),"")</f>
        <v>－８</v>
      </c>
      <c r="T97" t="str">
        <f t="shared" si="18"/>
        <v>)</v>
      </c>
      <c r="V97" t="str">
        <f t="shared" si="19"/>
        <v>(－２x－９)－(３x－８)</v>
      </c>
      <c r="X97" t="str">
        <f>IF(H97=0,"",LOOKUP(H97,'作業用'!$Q$3:$Q$57,'作業用'!$R$3:$R$57))</f>
        <v>－５</v>
      </c>
      <c r="Y97" t="str">
        <f>IF(H97=0,"",LOOKUP(C97,'作業用'!$T$3:$T$6,'作業用'!$U$3:$U$6))</f>
        <v>x</v>
      </c>
      <c r="Z97" t="str">
        <f>IF(I97=0,"",LOOKUP(I97,'作業用'!$N$3:$N$57,'作業用'!$O$3:$O$57))</f>
        <v>－１</v>
      </c>
      <c r="AA97" t="str">
        <f t="shared" si="20"/>
        <v>－５x－１</v>
      </c>
      <c r="AC97" t="str">
        <f t="shared" si="21"/>
        <v>－５x－１</v>
      </c>
    </row>
    <row r="98" spans="2:29" ht="12.75">
      <c r="B98" s="14">
        <v>5</v>
      </c>
      <c r="C98">
        <f ca="1" t="shared" si="12"/>
        <v>3</v>
      </c>
      <c r="D98">
        <f ca="1" t="shared" si="22"/>
        <v>6</v>
      </c>
      <c r="E98">
        <f ca="1" t="shared" si="22"/>
        <v>-3</v>
      </c>
      <c r="F98">
        <f ca="1" t="shared" si="13"/>
        <v>5</v>
      </c>
      <c r="G98">
        <f ca="1" t="shared" si="14"/>
        <v>4</v>
      </c>
      <c r="H98">
        <f t="shared" si="15"/>
        <v>1</v>
      </c>
      <c r="I98">
        <f t="shared" si="16"/>
        <v>-7</v>
      </c>
      <c r="K98" s="1" t="s">
        <v>227</v>
      </c>
      <c r="L98" t="str">
        <f t="shared" si="17"/>
        <v>(</v>
      </c>
      <c r="M98" t="str">
        <f>LOOKUP(D98,'作業用'!$H$3:$H$21,'作業用'!$I$3:$I$21)</f>
        <v>６</v>
      </c>
      <c r="N98" t="str">
        <f>LOOKUP(C98,'作業用'!$T$3:$T$6,'作業用'!$U$3:$U$6)</f>
        <v>a</v>
      </c>
      <c r="O98" t="str">
        <f>IF(B98&gt;2,LOOKUP(E98,'作業用'!$B$3:$B$21,'作業用'!$C$3:$C$21),LOOKUP(E98,'作業用'!$K$3:$K$21,'作業用'!$L$3:$L$21))</f>
        <v>－３</v>
      </c>
      <c r="P98" t="str">
        <f>IF(B98&lt;3,LOOKUP(C98,'作業用'!$T$3:$T$6,'作業用'!$U$3:$U$6),IF(B98=4,")＋(",IF(B98=5,")－(","")))</f>
        <v>)－(</v>
      </c>
      <c r="Q98" t="str">
        <f>IF(B98&gt;3,LOOKUP(F98,'作業用'!$H$3:$H$21,'作業用'!$I$3:$I$21),IF('計算用'!B98&gt;1,LOOKUP(F98,'作業用'!$K$3:$K$21,'作業用'!$L$3:$L$21),""))</f>
        <v>５</v>
      </c>
      <c r="R98" t="str">
        <f>IF(B98&gt;1,LOOKUP(C98,'作業用'!$T$3:$T$6,'作業用'!$U$3:$U$6),"")</f>
        <v>a</v>
      </c>
      <c r="S98" t="str">
        <f>IF(B98&gt;2,LOOKUP(G98,'作業用'!$B$3:$B$21,'作業用'!$C$3:$C$21),"")</f>
        <v>＋４</v>
      </c>
      <c r="T98" t="str">
        <f t="shared" si="18"/>
        <v>)</v>
      </c>
      <c r="V98" t="str">
        <f t="shared" si="19"/>
        <v>(６a－３)－(５a＋４)</v>
      </c>
      <c r="X98">
        <f>IF(H98=0,"",LOOKUP(H98,'作業用'!$Q$3:$Q$57,'作業用'!$R$3:$R$57))</f>
      </c>
      <c r="Y98" t="str">
        <f>IF(H98=0,"",LOOKUP(C98,'作業用'!$T$3:$T$6,'作業用'!$U$3:$U$6))</f>
        <v>a</v>
      </c>
      <c r="Z98" t="str">
        <f>IF(I98=0,"",LOOKUP(I98,'作業用'!$N$3:$N$57,'作業用'!$O$3:$O$57))</f>
        <v>－７</v>
      </c>
      <c r="AA98" t="str">
        <f t="shared" si="20"/>
        <v>a－７</v>
      </c>
      <c r="AC98" t="str">
        <f t="shared" si="21"/>
        <v>a－７</v>
      </c>
    </row>
    <row r="99" spans="2:29" ht="12.75">
      <c r="B99" s="14">
        <v>5</v>
      </c>
      <c r="C99">
        <f ca="1" t="shared" si="12"/>
        <v>1</v>
      </c>
      <c r="D99">
        <f ca="1" t="shared" si="22"/>
        <v>7</v>
      </c>
      <c r="E99">
        <f ca="1" t="shared" si="22"/>
        <v>-5</v>
      </c>
      <c r="F99">
        <f ca="1" t="shared" si="13"/>
        <v>8</v>
      </c>
      <c r="G99">
        <f ca="1" t="shared" si="14"/>
        <v>5</v>
      </c>
      <c r="H99">
        <f t="shared" si="15"/>
        <v>-1</v>
      </c>
      <c r="I99">
        <f t="shared" si="16"/>
        <v>-10</v>
      </c>
      <c r="K99" s="1" t="s">
        <v>228</v>
      </c>
      <c r="L99" t="str">
        <f t="shared" si="17"/>
        <v>(</v>
      </c>
      <c r="M99" t="str">
        <f>LOOKUP(D99,'作業用'!$H$3:$H$21,'作業用'!$I$3:$I$21)</f>
        <v>７</v>
      </c>
      <c r="N99" t="str">
        <f>LOOKUP(C99,'作業用'!$T$3:$T$6,'作業用'!$U$3:$U$6)</f>
        <v>x</v>
      </c>
      <c r="O99" t="str">
        <f>IF(B99&gt;2,LOOKUP(E99,'作業用'!$B$3:$B$21,'作業用'!$C$3:$C$21),LOOKUP(E99,'作業用'!$K$3:$K$21,'作業用'!$L$3:$L$21))</f>
        <v>－５</v>
      </c>
      <c r="P99" t="str">
        <f>IF(B99&lt;3,LOOKUP(C99,'作業用'!$T$3:$T$6,'作業用'!$U$3:$U$6),IF(B99=4,")＋(",IF(B99=5,")－(","")))</f>
        <v>)－(</v>
      </c>
      <c r="Q99" t="str">
        <f>IF(B99&gt;3,LOOKUP(F99,'作業用'!$H$3:$H$21,'作業用'!$I$3:$I$21),IF('計算用'!B99&gt;1,LOOKUP(F99,'作業用'!$K$3:$K$21,'作業用'!$L$3:$L$21),""))</f>
        <v>８</v>
      </c>
      <c r="R99" t="str">
        <f>IF(B99&gt;1,LOOKUP(C99,'作業用'!$T$3:$T$6,'作業用'!$U$3:$U$6),"")</f>
        <v>x</v>
      </c>
      <c r="S99" t="str">
        <f>IF(B99&gt;2,LOOKUP(G99,'作業用'!$B$3:$B$21,'作業用'!$C$3:$C$21),"")</f>
        <v>＋５</v>
      </c>
      <c r="T99" t="str">
        <f t="shared" si="18"/>
        <v>)</v>
      </c>
      <c r="V99" t="str">
        <f t="shared" si="19"/>
        <v>(７x－５)－(８x＋５)</v>
      </c>
      <c r="X99" t="str">
        <f>IF(H99=0,"",LOOKUP(H99,'作業用'!$Q$3:$Q$57,'作業用'!$R$3:$R$57))</f>
        <v>－</v>
      </c>
      <c r="Y99" t="str">
        <f>IF(H99=0,"",LOOKUP(C99,'作業用'!$T$3:$T$6,'作業用'!$U$3:$U$6))</f>
        <v>x</v>
      </c>
      <c r="Z99" t="str">
        <f>IF(I99=0,"",LOOKUP(I99,'作業用'!$N$3:$N$57,'作業用'!$O$3:$O$57))</f>
        <v>－１０</v>
      </c>
      <c r="AA99" t="str">
        <f t="shared" si="20"/>
        <v>－x－１０</v>
      </c>
      <c r="AC99" t="str">
        <f t="shared" si="21"/>
        <v>－x－１０</v>
      </c>
    </row>
    <row r="100" spans="2:29" ht="12.75">
      <c r="B100" s="14">
        <v>5</v>
      </c>
      <c r="C100">
        <f ca="1" t="shared" si="12"/>
        <v>1</v>
      </c>
      <c r="D100">
        <f ca="1" t="shared" si="22"/>
        <v>8</v>
      </c>
      <c r="E100">
        <f ca="1" t="shared" si="22"/>
        <v>7</v>
      </c>
      <c r="F100">
        <f ca="1" t="shared" si="13"/>
        <v>-7</v>
      </c>
      <c r="G100">
        <f ca="1" t="shared" si="14"/>
        <v>-5</v>
      </c>
      <c r="H100">
        <f t="shared" si="15"/>
        <v>15</v>
      </c>
      <c r="I100">
        <f t="shared" si="16"/>
        <v>12</v>
      </c>
      <c r="K100" s="1" t="s">
        <v>229</v>
      </c>
      <c r="L100" t="str">
        <f t="shared" si="17"/>
        <v>(</v>
      </c>
      <c r="M100" t="str">
        <f>LOOKUP(D100,'作業用'!$H$3:$H$21,'作業用'!$I$3:$I$21)</f>
        <v>８</v>
      </c>
      <c r="N100" t="str">
        <f>LOOKUP(C100,'作業用'!$T$3:$T$6,'作業用'!$U$3:$U$6)</f>
        <v>x</v>
      </c>
      <c r="O100" t="str">
        <f>IF(B100&gt;2,LOOKUP(E100,'作業用'!$B$3:$B$21,'作業用'!$C$3:$C$21),LOOKUP(E100,'作業用'!$K$3:$K$21,'作業用'!$L$3:$L$21))</f>
        <v>＋７</v>
      </c>
      <c r="P100" t="str">
        <f>IF(B100&lt;3,LOOKUP(C100,'作業用'!$T$3:$T$6,'作業用'!$U$3:$U$6),IF(B100=4,")＋(",IF(B100=5,")－(","")))</f>
        <v>)－(</v>
      </c>
      <c r="Q100" t="str">
        <f>IF(B100&gt;3,LOOKUP(F100,'作業用'!$H$3:$H$21,'作業用'!$I$3:$I$21),IF('計算用'!B100&gt;1,LOOKUP(F100,'作業用'!$K$3:$K$21,'作業用'!$L$3:$L$21),""))</f>
        <v>－７</v>
      </c>
      <c r="R100" t="str">
        <f>IF(B100&gt;1,LOOKUP(C100,'作業用'!$T$3:$T$6,'作業用'!$U$3:$U$6),"")</f>
        <v>x</v>
      </c>
      <c r="S100" t="str">
        <f>IF(B100&gt;2,LOOKUP(G100,'作業用'!$B$3:$B$21,'作業用'!$C$3:$C$21),"")</f>
        <v>－５</v>
      </c>
      <c r="T100" t="str">
        <f t="shared" si="18"/>
        <v>)</v>
      </c>
      <c r="V100" t="str">
        <f t="shared" si="19"/>
        <v>(８x＋７)－(－７x－５)</v>
      </c>
      <c r="X100" t="str">
        <f>IF(H100=0,"",LOOKUP(H100,'作業用'!$Q$3:$Q$57,'作業用'!$R$3:$R$57))</f>
        <v>１５</v>
      </c>
      <c r="Y100" t="str">
        <f>IF(H100=0,"",LOOKUP(C100,'作業用'!$T$3:$T$6,'作業用'!$U$3:$U$6))</f>
        <v>x</v>
      </c>
      <c r="Z100" t="str">
        <f>IF(I100=0,"",LOOKUP(I100,'作業用'!$N$3:$N$57,'作業用'!$O$3:$O$57))</f>
        <v>＋１２</v>
      </c>
      <c r="AA100" t="str">
        <f t="shared" si="20"/>
        <v>１５x＋１２</v>
      </c>
      <c r="AC100" t="str">
        <f t="shared" si="21"/>
        <v>１５x＋１２</v>
      </c>
    </row>
    <row r="101" spans="2:29" ht="12.75">
      <c r="B101" s="14">
        <v>5</v>
      </c>
      <c r="C101">
        <f ca="1" t="shared" si="12"/>
        <v>4</v>
      </c>
      <c r="D101">
        <f ca="1" t="shared" si="22"/>
        <v>-1</v>
      </c>
      <c r="E101">
        <f ca="1" t="shared" si="22"/>
        <v>7</v>
      </c>
      <c r="F101">
        <f ca="1" t="shared" si="13"/>
        <v>5</v>
      </c>
      <c r="G101">
        <f ca="1" t="shared" si="14"/>
        <v>5</v>
      </c>
      <c r="H101">
        <f t="shared" si="15"/>
        <v>-6</v>
      </c>
      <c r="I101">
        <f t="shared" si="16"/>
        <v>2</v>
      </c>
      <c r="K101" s="1" t="s">
        <v>230</v>
      </c>
      <c r="L101" t="str">
        <f t="shared" si="17"/>
        <v>(</v>
      </c>
      <c r="M101" t="str">
        <f>LOOKUP(D101,'作業用'!$H$3:$H$21,'作業用'!$I$3:$I$21)</f>
        <v>－</v>
      </c>
      <c r="N101" t="str">
        <f>LOOKUP(C101,'作業用'!$T$3:$T$6,'作業用'!$U$3:$U$6)</f>
        <v>b</v>
      </c>
      <c r="O101" t="str">
        <f>IF(B101&gt;2,LOOKUP(E101,'作業用'!$B$3:$B$21,'作業用'!$C$3:$C$21),LOOKUP(E101,'作業用'!$K$3:$K$21,'作業用'!$L$3:$L$21))</f>
        <v>＋７</v>
      </c>
      <c r="P101" t="str">
        <f>IF(B101&lt;3,LOOKUP(C101,'作業用'!$T$3:$T$6,'作業用'!$U$3:$U$6),IF(B101=4,")＋(",IF(B101=5,")－(","")))</f>
        <v>)－(</v>
      </c>
      <c r="Q101" t="str">
        <f>IF(B101&gt;3,LOOKUP(F101,'作業用'!$H$3:$H$21,'作業用'!$I$3:$I$21),IF('計算用'!B101&gt;1,LOOKUP(F101,'作業用'!$K$3:$K$21,'作業用'!$L$3:$L$21),""))</f>
        <v>５</v>
      </c>
      <c r="R101" t="str">
        <f>IF(B101&gt;1,LOOKUP(C101,'作業用'!$T$3:$T$6,'作業用'!$U$3:$U$6),"")</f>
        <v>b</v>
      </c>
      <c r="S101" t="str">
        <f>IF(B101&gt;2,LOOKUP(G101,'作業用'!$B$3:$B$21,'作業用'!$C$3:$C$21),"")</f>
        <v>＋５</v>
      </c>
      <c r="T101" t="str">
        <f t="shared" si="18"/>
        <v>)</v>
      </c>
      <c r="V101" t="str">
        <f t="shared" si="19"/>
        <v>(－b＋７)－(５b＋５)</v>
      </c>
      <c r="X101" t="str">
        <f>IF(H101=0,"",LOOKUP(H101,'作業用'!$Q$3:$Q$57,'作業用'!$R$3:$R$57))</f>
        <v>－６</v>
      </c>
      <c r="Y101" t="str">
        <f>IF(H101=0,"",LOOKUP(C101,'作業用'!$T$3:$T$6,'作業用'!$U$3:$U$6))</f>
        <v>b</v>
      </c>
      <c r="Z101" t="str">
        <f>IF(I101=0,"",LOOKUP(I101,'作業用'!$N$3:$N$57,'作業用'!$O$3:$O$57))</f>
        <v>＋２</v>
      </c>
      <c r="AA101" t="str">
        <f t="shared" si="20"/>
        <v>－６b＋２</v>
      </c>
      <c r="AC101" t="str">
        <f t="shared" si="21"/>
        <v>－６b＋２</v>
      </c>
    </row>
    <row r="102" spans="2:29" ht="12.75">
      <c r="B102" s="14">
        <v>5</v>
      </c>
      <c r="C102">
        <f ca="1" t="shared" si="12"/>
        <v>2</v>
      </c>
      <c r="D102">
        <f ca="1" t="shared" si="22"/>
        <v>-9</v>
      </c>
      <c r="E102">
        <f ca="1" t="shared" si="22"/>
        <v>-8</v>
      </c>
      <c r="F102">
        <f ca="1" t="shared" si="13"/>
        <v>6</v>
      </c>
      <c r="G102">
        <f ca="1" t="shared" si="14"/>
        <v>5</v>
      </c>
      <c r="H102">
        <f t="shared" si="15"/>
        <v>-15</v>
      </c>
      <c r="I102">
        <f t="shared" si="16"/>
        <v>-13</v>
      </c>
      <c r="K102" s="1" t="s">
        <v>231</v>
      </c>
      <c r="L102" t="str">
        <f t="shared" si="17"/>
        <v>(</v>
      </c>
      <c r="M102" t="str">
        <f>LOOKUP(D102,'作業用'!$H$3:$H$21,'作業用'!$I$3:$I$21)</f>
        <v>－９</v>
      </c>
      <c r="N102" t="str">
        <f>LOOKUP(C102,'作業用'!$T$3:$T$6,'作業用'!$U$3:$U$6)</f>
        <v>y</v>
      </c>
      <c r="O102" t="str">
        <f>IF(B102&gt;2,LOOKUP(E102,'作業用'!$B$3:$B$21,'作業用'!$C$3:$C$21),LOOKUP(E102,'作業用'!$K$3:$K$21,'作業用'!$L$3:$L$21))</f>
        <v>－８</v>
      </c>
      <c r="P102" t="str">
        <f>IF(B102&lt;3,LOOKUP(C102,'作業用'!$T$3:$T$6,'作業用'!$U$3:$U$6),IF(B102=4,")＋(",IF(B102=5,")－(","")))</f>
        <v>)－(</v>
      </c>
      <c r="Q102" t="str">
        <f>IF(B102&gt;3,LOOKUP(F102,'作業用'!$H$3:$H$21,'作業用'!$I$3:$I$21),IF('計算用'!B102&gt;1,LOOKUP(F102,'作業用'!$K$3:$K$21,'作業用'!$L$3:$L$21),""))</f>
        <v>６</v>
      </c>
      <c r="R102" t="str">
        <f>IF(B102&gt;1,LOOKUP(C102,'作業用'!$T$3:$T$6,'作業用'!$U$3:$U$6),"")</f>
        <v>y</v>
      </c>
      <c r="S102" t="str">
        <f>IF(B102&gt;2,LOOKUP(G102,'作業用'!$B$3:$B$21,'作業用'!$C$3:$C$21),"")</f>
        <v>＋５</v>
      </c>
      <c r="T102" t="str">
        <f t="shared" si="18"/>
        <v>)</v>
      </c>
      <c r="V102" t="str">
        <f t="shared" si="19"/>
        <v>(－９y－８)－(６y＋５)</v>
      </c>
      <c r="X102" t="str">
        <f>IF(H102=0,"",LOOKUP(H102,'作業用'!$Q$3:$Q$57,'作業用'!$R$3:$R$57))</f>
        <v>－１５</v>
      </c>
      <c r="Y102" t="str">
        <f>IF(H102=0,"",LOOKUP(C102,'作業用'!$T$3:$T$6,'作業用'!$U$3:$U$6))</f>
        <v>y</v>
      </c>
      <c r="Z102" t="str">
        <f>IF(I102=0,"",LOOKUP(I102,'作業用'!$N$3:$N$57,'作業用'!$O$3:$O$57))</f>
        <v>－１３</v>
      </c>
      <c r="AA102" t="str">
        <f t="shared" si="20"/>
        <v>－１５y－１３</v>
      </c>
      <c r="AC102" t="str">
        <f t="shared" si="21"/>
        <v>－１５y－１３</v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U57"/>
  <sheetViews>
    <sheetView zoomScalePageLayoutView="0" workbookViewId="0" topLeftCell="A1">
      <selection activeCell="A1" sqref="A1"/>
    </sheetView>
  </sheetViews>
  <sheetFormatPr defaultColWidth="9.00390625" defaultRowHeight="13.5"/>
  <sheetData>
    <row r="3" spans="2:21" ht="12.75">
      <c r="B3">
        <v>-9</v>
      </c>
      <c r="C3" s="1" t="s">
        <v>9</v>
      </c>
      <c r="E3">
        <v>-9</v>
      </c>
      <c r="F3" s="1" t="s">
        <v>9</v>
      </c>
      <c r="H3">
        <v>-9</v>
      </c>
      <c r="I3" s="1" t="s">
        <v>9</v>
      </c>
      <c r="K3">
        <v>-9</v>
      </c>
      <c r="L3" s="1" t="s">
        <v>9</v>
      </c>
      <c r="N3">
        <v>-27</v>
      </c>
      <c r="O3" s="1" t="s">
        <v>101</v>
      </c>
      <c r="Q3">
        <v>-27</v>
      </c>
      <c r="R3" s="1" t="s">
        <v>101</v>
      </c>
      <c r="T3">
        <v>1</v>
      </c>
      <c r="U3" t="s">
        <v>59</v>
      </c>
    </row>
    <row r="4" spans="2:21" ht="12.75">
      <c r="B4">
        <v>-8</v>
      </c>
      <c r="C4" s="1" t="s">
        <v>11</v>
      </c>
      <c r="E4">
        <v>-8</v>
      </c>
      <c r="F4" s="1" t="s">
        <v>11</v>
      </c>
      <c r="H4">
        <v>-8</v>
      </c>
      <c r="I4" s="1" t="s">
        <v>11</v>
      </c>
      <c r="K4">
        <v>-8</v>
      </c>
      <c r="L4" s="1" t="s">
        <v>11</v>
      </c>
      <c r="N4">
        <v>-26</v>
      </c>
      <c r="O4" s="1" t="s">
        <v>102</v>
      </c>
      <c r="Q4">
        <v>-26</v>
      </c>
      <c r="R4" s="1" t="s">
        <v>102</v>
      </c>
      <c r="T4">
        <v>2</v>
      </c>
      <c r="U4" t="s">
        <v>60</v>
      </c>
    </row>
    <row r="5" spans="2:21" ht="12.75">
      <c r="B5">
        <v>-7</v>
      </c>
      <c r="C5" s="1" t="s">
        <v>13</v>
      </c>
      <c r="E5">
        <v>-7</v>
      </c>
      <c r="F5" s="1" t="s">
        <v>13</v>
      </c>
      <c r="H5">
        <v>-7</v>
      </c>
      <c r="I5" s="1" t="s">
        <v>13</v>
      </c>
      <c r="K5">
        <v>-7</v>
      </c>
      <c r="L5" s="1" t="s">
        <v>13</v>
      </c>
      <c r="N5">
        <v>-25</v>
      </c>
      <c r="O5" s="1" t="s">
        <v>103</v>
      </c>
      <c r="Q5">
        <v>-25</v>
      </c>
      <c r="R5" s="1" t="s">
        <v>103</v>
      </c>
      <c r="T5">
        <v>3</v>
      </c>
      <c r="U5" t="s">
        <v>61</v>
      </c>
    </row>
    <row r="6" spans="2:21" ht="12.75">
      <c r="B6">
        <v>-6</v>
      </c>
      <c r="C6" s="1" t="s">
        <v>15</v>
      </c>
      <c r="E6">
        <v>-6</v>
      </c>
      <c r="F6" s="1" t="s">
        <v>15</v>
      </c>
      <c r="H6">
        <v>-6</v>
      </c>
      <c r="I6" s="1" t="s">
        <v>15</v>
      </c>
      <c r="K6">
        <v>-6</v>
      </c>
      <c r="L6" s="1" t="s">
        <v>15</v>
      </c>
      <c r="N6">
        <v>-24</v>
      </c>
      <c r="O6" s="1" t="s">
        <v>104</v>
      </c>
      <c r="Q6">
        <v>-24</v>
      </c>
      <c r="R6" s="1" t="s">
        <v>104</v>
      </c>
      <c r="T6">
        <v>4</v>
      </c>
      <c r="U6" t="s">
        <v>62</v>
      </c>
    </row>
    <row r="7" spans="2:18" ht="12.75">
      <c r="B7">
        <v>-5</v>
      </c>
      <c r="C7" s="1" t="s">
        <v>17</v>
      </c>
      <c r="E7">
        <v>-5</v>
      </c>
      <c r="F7" s="1" t="s">
        <v>17</v>
      </c>
      <c r="H7">
        <v>-5</v>
      </c>
      <c r="I7" s="1" t="s">
        <v>17</v>
      </c>
      <c r="K7">
        <v>-5</v>
      </c>
      <c r="L7" s="1" t="s">
        <v>17</v>
      </c>
      <c r="N7">
        <v>-23</v>
      </c>
      <c r="O7" s="1" t="s">
        <v>105</v>
      </c>
      <c r="Q7">
        <v>-23</v>
      </c>
      <c r="R7" s="1" t="s">
        <v>105</v>
      </c>
    </row>
    <row r="8" spans="2:18" ht="12.75">
      <c r="B8">
        <v>-4</v>
      </c>
      <c r="C8" s="1" t="s">
        <v>19</v>
      </c>
      <c r="E8">
        <v>-4</v>
      </c>
      <c r="F8" s="1" t="s">
        <v>19</v>
      </c>
      <c r="H8">
        <v>-4</v>
      </c>
      <c r="I8" s="1" t="s">
        <v>19</v>
      </c>
      <c r="K8">
        <v>-4</v>
      </c>
      <c r="L8" s="1" t="s">
        <v>19</v>
      </c>
      <c r="N8">
        <v>-22</v>
      </c>
      <c r="O8" s="1" t="s">
        <v>106</v>
      </c>
      <c r="Q8">
        <v>-22</v>
      </c>
      <c r="R8" s="1" t="s">
        <v>106</v>
      </c>
    </row>
    <row r="9" spans="2:18" ht="12.75">
      <c r="B9">
        <v>-3</v>
      </c>
      <c r="C9" s="1" t="s">
        <v>21</v>
      </c>
      <c r="E9">
        <v>-3</v>
      </c>
      <c r="F9" s="1" t="s">
        <v>21</v>
      </c>
      <c r="H9">
        <v>-3</v>
      </c>
      <c r="I9" s="1" t="s">
        <v>21</v>
      </c>
      <c r="K9">
        <v>-3</v>
      </c>
      <c r="L9" s="1" t="s">
        <v>21</v>
      </c>
      <c r="N9">
        <v>-21</v>
      </c>
      <c r="O9" s="1" t="s">
        <v>107</v>
      </c>
      <c r="Q9">
        <v>-21</v>
      </c>
      <c r="R9" s="1" t="s">
        <v>107</v>
      </c>
    </row>
    <row r="10" spans="2:18" ht="12.75">
      <c r="B10">
        <v>-2</v>
      </c>
      <c r="C10" s="1" t="s">
        <v>23</v>
      </c>
      <c r="E10">
        <v>-2</v>
      </c>
      <c r="F10" s="1" t="s">
        <v>23</v>
      </c>
      <c r="H10">
        <v>-2</v>
      </c>
      <c r="I10" s="1" t="s">
        <v>23</v>
      </c>
      <c r="K10">
        <v>-2</v>
      </c>
      <c r="L10" s="1" t="s">
        <v>23</v>
      </c>
      <c r="N10">
        <v>-20</v>
      </c>
      <c r="O10" s="1" t="s">
        <v>108</v>
      </c>
      <c r="Q10">
        <v>-20</v>
      </c>
      <c r="R10" s="1" t="s">
        <v>108</v>
      </c>
    </row>
    <row r="11" spans="2:18" ht="12.75">
      <c r="B11">
        <v>-1</v>
      </c>
      <c r="C11" s="1" t="s">
        <v>25</v>
      </c>
      <c r="E11">
        <v>-1</v>
      </c>
      <c r="F11" s="1" t="s">
        <v>25</v>
      </c>
      <c r="H11">
        <v>-1</v>
      </c>
      <c r="I11" s="1" t="s">
        <v>58</v>
      </c>
      <c r="K11">
        <v>-1</v>
      </c>
      <c r="L11" s="1" t="s">
        <v>58</v>
      </c>
      <c r="N11">
        <v>-19</v>
      </c>
      <c r="O11" s="1" t="s">
        <v>109</v>
      </c>
      <c r="Q11">
        <v>-19</v>
      </c>
      <c r="R11" s="1" t="s">
        <v>109</v>
      </c>
    </row>
    <row r="12" spans="2:18" ht="12.75">
      <c r="B12">
        <v>0</v>
      </c>
      <c r="C12" s="1" t="s">
        <v>26</v>
      </c>
      <c r="E12">
        <v>0</v>
      </c>
      <c r="F12" s="1" t="s">
        <v>26</v>
      </c>
      <c r="H12">
        <v>0</v>
      </c>
      <c r="I12" s="1" t="s">
        <v>26</v>
      </c>
      <c r="K12">
        <v>0</v>
      </c>
      <c r="L12" s="1" t="s">
        <v>26</v>
      </c>
      <c r="N12">
        <v>-18</v>
      </c>
      <c r="O12" s="1" t="s">
        <v>68</v>
      </c>
      <c r="Q12">
        <v>-18</v>
      </c>
      <c r="R12" s="1" t="s">
        <v>68</v>
      </c>
    </row>
    <row r="13" spans="2:18" ht="12.75">
      <c r="B13">
        <v>1</v>
      </c>
      <c r="C13" s="1" t="s">
        <v>27</v>
      </c>
      <c r="E13">
        <v>1</v>
      </c>
      <c r="F13" s="1" t="s">
        <v>43</v>
      </c>
      <c r="H13">
        <v>1</v>
      </c>
      <c r="I13" s="1" t="s">
        <v>66</v>
      </c>
      <c r="K13">
        <v>1</v>
      </c>
      <c r="L13" s="1" t="s">
        <v>65</v>
      </c>
      <c r="N13">
        <v>-17</v>
      </c>
      <c r="O13" s="1" t="s">
        <v>69</v>
      </c>
      <c r="Q13">
        <v>-17</v>
      </c>
      <c r="R13" s="1" t="s">
        <v>69</v>
      </c>
    </row>
    <row r="14" spans="2:18" ht="12.75">
      <c r="B14">
        <v>2</v>
      </c>
      <c r="C14" s="1" t="s">
        <v>28</v>
      </c>
      <c r="E14">
        <v>2</v>
      </c>
      <c r="F14" s="1" t="s">
        <v>44</v>
      </c>
      <c r="H14">
        <v>2</v>
      </c>
      <c r="I14" s="1" t="s">
        <v>44</v>
      </c>
      <c r="K14">
        <v>2</v>
      </c>
      <c r="L14" s="1" t="s">
        <v>28</v>
      </c>
      <c r="N14">
        <v>-16</v>
      </c>
      <c r="O14" s="1" t="s">
        <v>70</v>
      </c>
      <c r="Q14">
        <v>-16</v>
      </c>
      <c r="R14" s="1" t="s">
        <v>70</v>
      </c>
    </row>
    <row r="15" spans="2:18" ht="12.75">
      <c r="B15">
        <v>3</v>
      </c>
      <c r="C15" s="1" t="s">
        <v>30</v>
      </c>
      <c r="E15">
        <v>3</v>
      </c>
      <c r="F15" s="1" t="s">
        <v>45</v>
      </c>
      <c r="H15">
        <v>3</v>
      </c>
      <c r="I15" s="1" t="s">
        <v>45</v>
      </c>
      <c r="K15">
        <v>3</v>
      </c>
      <c r="L15" s="1" t="s">
        <v>30</v>
      </c>
      <c r="N15">
        <v>-15</v>
      </c>
      <c r="O15" s="1" t="s">
        <v>71</v>
      </c>
      <c r="Q15">
        <v>-15</v>
      </c>
      <c r="R15" s="1" t="s">
        <v>71</v>
      </c>
    </row>
    <row r="16" spans="2:18" ht="12.75">
      <c r="B16">
        <v>4</v>
      </c>
      <c r="C16" s="1" t="s">
        <v>32</v>
      </c>
      <c r="E16">
        <v>4</v>
      </c>
      <c r="F16" s="1" t="s">
        <v>47</v>
      </c>
      <c r="H16">
        <v>4</v>
      </c>
      <c r="I16" s="1" t="s">
        <v>47</v>
      </c>
      <c r="K16">
        <v>4</v>
      </c>
      <c r="L16" s="1" t="s">
        <v>32</v>
      </c>
      <c r="N16">
        <v>-14</v>
      </c>
      <c r="O16" s="1" t="s">
        <v>72</v>
      </c>
      <c r="Q16">
        <v>-14</v>
      </c>
      <c r="R16" s="1" t="s">
        <v>72</v>
      </c>
    </row>
    <row r="17" spans="2:18" ht="12.75">
      <c r="B17">
        <v>5</v>
      </c>
      <c r="C17" s="1" t="s">
        <v>34</v>
      </c>
      <c r="E17">
        <v>5</v>
      </c>
      <c r="F17" s="1" t="s">
        <v>49</v>
      </c>
      <c r="H17">
        <v>5</v>
      </c>
      <c r="I17" s="1" t="s">
        <v>49</v>
      </c>
      <c r="K17">
        <v>5</v>
      </c>
      <c r="L17" s="1" t="s">
        <v>34</v>
      </c>
      <c r="N17">
        <v>-13</v>
      </c>
      <c r="O17" s="1" t="s">
        <v>73</v>
      </c>
      <c r="Q17">
        <v>-13</v>
      </c>
      <c r="R17" s="1" t="s">
        <v>73</v>
      </c>
    </row>
    <row r="18" spans="2:18" ht="12.75">
      <c r="B18">
        <v>6</v>
      </c>
      <c r="C18" s="1" t="s">
        <v>36</v>
      </c>
      <c r="E18">
        <v>6</v>
      </c>
      <c r="F18" s="1" t="s">
        <v>51</v>
      </c>
      <c r="H18">
        <v>6</v>
      </c>
      <c r="I18" s="1" t="s">
        <v>51</v>
      </c>
      <c r="K18">
        <v>6</v>
      </c>
      <c r="L18" s="1" t="s">
        <v>36</v>
      </c>
      <c r="N18">
        <v>-12</v>
      </c>
      <c r="O18" s="1" t="s">
        <v>74</v>
      </c>
      <c r="Q18">
        <v>-12</v>
      </c>
      <c r="R18" s="1" t="s">
        <v>74</v>
      </c>
    </row>
    <row r="19" spans="2:18" ht="12.75">
      <c r="B19">
        <v>7</v>
      </c>
      <c r="C19" s="1" t="s">
        <v>38</v>
      </c>
      <c r="E19">
        <v>7</v>
      </c>
      <c r="F19" s="1" t="s">
        <v>53</v>
      </c>
      <c r="H19">
        <v>7</v>
      </c>
      <c r="I19" s="1" t="s">
        <v>53</v>
      </c>
      <c r="K19">
        <v>7</v>
      </c>
      <c r="L19" s="1" t="s">
        <v>63</v>
      </c>
      <c r="N19">
        <v>-11</v>
      </c>
      <c r="O19" s="1" t="s">
        <v>75</v>
      </c>
      <c r="Q19">
        <v>-11</v>
      </c>
      <c r="R19" s="1" t="s">
        <v>75</v>
      </c>
    </row>
    <row r="20" spans="2:18" ht="12.75">
      <c r="B20">
        <v>8</v>
      </c>
      <c r="C20" s="1" t="s">
        <v>40</v>
      </c>
      <c r="E20">
        <v>8</v>
      </c>
      <c r="F20" s="1" t="s">
        <v>55</v>
      </c>
      <c r="H20">
        <v>8</v>
      </c>
      <c r="I20" s="1" t="s">
        <v>55</v>
      </c>
      <c r="K20">
        <v>8</v>
      </c>
      <c r="L20" s="1" t="s">
        <v>64</v>
      </c>
      <c r="N20">
        <v>-10</v>
      </c>
      <c r="O20" s="1" t="s">
        <v>76</v>
      </c>
      <c r="Q20">
        <v>-10</v>
      </c>
      <c r="R20" s="1" t="s">
        <v>76</v>
      </c>
    </row>
    <row r="21" spans="2:18" ht="12.75">
      <c r="B21">
        <v>9</v>
      </c>
      <c r="C21" s="1" t="s">
        <v>42</v>
      </c>
      <c r="E21">
        <v>9</v>
      </c>
      <c r="F21" s="1" t="s">
        <v>57</v>
      </c>
      <c r="H21">
        <v>9</v>
      </c>
      <c r="I21" s="1" t="s">
        <v>57</v>
      </c>
      <c r="K21">
        <v>9</v>
      </c>
      <c r="L21" s="1" t="s">
        <v>42</v>
      </c>
      <c r="N21">
        <v>-9</v>
      </c>
      <c r="O21" s="1" t="s">
        <v>8</v>
      </c>
      <c r="Q21">
        <v>-9</v>
      </c>
      <c r="R21" s="1" t="s">
        <v>8</v>
      </c>
    </row>
    <row r="22" spans="14:18" ht="12.75">
      <c r="N22">
        <v>-8</v>
      </c>
      <c r="O22" s="1" t="s">
        <v>10</v>
      </c>
      <c r="Q22">
        <v>-8</v>
      </c>
      <c r="R22" s="1" t="s">
        <v>10</v>
      </c>
    </row>
    <row r="23" spans="14:18" ht="12.75">
      <c r="N23">
        <v>-7</v>
      </c>
      <c r="O23" s="1" t="s">
        <v>12</v>
      </c>
      <c r="Q23">
        <v>-7</v>
      </c>
      <c r="R23" s="1" t="s">
        <v>12</v>
      </c>
    </row>
    <row r="24" spans="14:18" ht="12.75">
      <c r="N24">
        <v>-6</v>
      </c>
      <c r="O24" s="1" t="s">
        <v>14</v>
      </c>
      <c r="Q24">
        <v>-6</v>
      </c>
      <c r="R24" s="1" t="s">
        <v>14</v>
      </c>
    </row>
    <row r="25" spans="14:18" ht="12.75">
      <c r="N25">
        <v>-5</v>
      </c>
      <c r="O25" s="1" t="s">
        <v>16</v>
      </c>
      <c r="Q25">
        <v>-5</v>
      </c>
      <c r="R25" s="1" t="s">
        <v>16</v>
      </c>
    </row>
    <row r="26" spans="14:18" ht="12.75">
      <c r="N26">
        <v>-4</v>
      </c>
      <c r="O26" s="1" t="s">
        <v>18</v>
      </c>
      <c r="Q26">
        <v>-4</v>
      </c>
      <c r="R26" s="1" t="s">
        <v>18</v>
      </c>
    </row>
    <row r="27" spans="14:18" ht="12.75">
      <c r="N27">
        <v>-3</v>
      </c>
      <c r="O27" s="1" t="s">
        <v>20</v>
      </c>
      <c r="Q27">
        <v>-3</v>
      </c>
      <c r="R27" s="1" t="s">
        <v>20</v>
      </c>
    </row>
    <row r="28" spans="14:18" ht="12.75">
      <c r="N28">
        <v>-2</v>
      </c>
      <c r="O28" s="1" t="s">
        <v>22</v>
      </c>
      <c r="Q28">
        <v>-2</v>
      </c>
      <c r="R28" s="1" t="s">
        <v>22</v>
      </c>
    </row>
    <row r="29" spans="14:18" ht="12.75">
      <c r="N29">
        <v>-1</v>
      </c>
      <c r="O29" s="1" t="s">
        <v>24</v>
      </c>
      <c r="Q29">
        <v>-1</v>
      </c>
      <c r="R29" s="1" t="s">
        <v>58</v>
      </c>
    </row>
    <row r="30" spans="14:18" ht="12.75">
      <c r="N30">
        <v>0</v>
      </c>
      <c r="O30" s="1" t="s">
        <v>77</v>
      </c>
      <c r="Q30">
        <v>0</v>
      </c>
      <c r="R30" s="1" t="s">
        <v>77</v>
      </c>
    </row>
    <row r="31" spans="14:18" ht="12.75">
      <c r="N31">
        <v>1</v>
      </c>
      <c r="O31" s="1" t="s">
        <v>78</v>
      </c>
      <c r="Q31">
        <v>1</v>
      </c>
      <c r="R31" s="1" t="s">
        <v>66</v>
      </c>
    </row>
    <row r="32" spans="14:18" ht="12.75">
      <c r="N32">
        <v>2</v>
      </c>
      <c r="O32" s="1" t="s">
        <v>79</v>
      </c>
      <c r="Q32">
        <v>2</v>
      </c>
      <c r="R32" s="1" t="s">
        <v>89</v>
      </c>
    </row>
    <row r="33" spans="14:18" ht="12.75">
      <c r="N33">
        <v>3</v>
      </c>
      <c r="O33" s="1" t="s">
        <v>29</v>
      </c>
      <c r="Q33">
        <v>3</v>
      </c>
      <c r="R33" s="1" t="s">
        <v>90</v>
      </c>
    </row>
    <row r="34" spans="14:18" ht="12.75">
      <c r="N34">
        <v>4</v>
      </c>
      <c r="O34" s="1" t="s">
        <v>31</v>
      </c>
      <c r="Q34">
        <v>4</v>
      </c>
      <c r="R34" s="1" t="s">
        <v>46</v>
      </c>
    </row>
    <row r="35" spans="14:18" ht="12.75">
      <c r="N35">
        <v>5</v>
      </c>
      <c r="O35" s="1" t="s">
        <v>33</v>
      </c>
      <c r="Q35">
        <v>5</v>
      </c>
      <c r="R35" s="1" t="s">
        <v>48</v>
      </c>
    </row>
    <row r="36" spans="14:18" ht="12.75">
      <c r="N36">
        <v>6</v>
      </c>
      <c r="O36" s="1" t="s">
        <v>35</v>
      </c>
      <c r="Q36">
        <v>6</v>
      </c>
      <c r="R36" s="1" t="s">
        <v>50</v>
      </c>
    </row>
    <row r="37" spans="14:18" ht="12.75">
      <c r="N37">
        <v>7</v>
      </c>
      <c r="O37" s="1" t="s">
        <v>37</v>
      </c>
      <c r="Q37">
        <v>7</v>
      </c>
      <c r="R37" s="1" t="s">
        <v>52</v>
      </c>
    </row>
    <row r="38" spans="14:18" ht="12.75">
      <c r="N38">
        <v>8</v>
      </c>
      <c r="O38" s="1" t="s">
        <v>39</v>
      </c>
      <c r="Q38">
        <v>8</v>
      </c>
      <c r="R38" s="1" t="s">
        <v>54</v>
      </c>
    </row>
    <row r="39" spans="14:18" ht="12.75">
      <c r="N39">
        <v>9</v>
      </c>
      <c r="O39" s="1" t="s">
        <v>41</v>
      </c>
      <c r="Q39">
        <v>9</v>
      </c>
      <c r="R39" s="1" t="s">
        <v>56</v>
      </c>
    </row>
    <row r="40" spans="14:18" ht="12.75">
      <c r="N40">
        <v>10</v>
      </c>
      <c r="O40" s="1" t="s">
        <v>80</v>
      </c>
      <c r="Q40">
        <v>10</v>
      </c>
      <c r="R40" s="1" t="s">
        <v>91</v>
      </c>
    </row>
    <row r="41" spans="14:18" ht="12.75">
      <c r="N41">
        <v>11</v>
      </c>
      <c r="O41" s="1" t="s">
        <v>81</v>
      </c>
      <c r="Q41">
        <v>11</v>
      </c>
      <c r="R41" s="1" t="s">
        <v>92</v>
      </c>
    </row>
    <row r="42" spans="14:18" ht="12.75">
      <c r="N42">
        <v>12</v>
      </c>
      <c r="O42" s="1" t="s">
        <v>82</v>
      </c>
      <c r="Q42">
        <v>12</v>
      </c>
      <c r="R42" s="1" t="s">
        <v>93</v>
      </c>
    </row>
    <row r="43" spans="14:18" ht="12.75">
      <c r="N43">
        <v>13</v>
      </c>
      <c r="O43" s="1" t="s">
        <v>83</v>
      </c>
      <c r="Q43">
        <v>13</v>
      </c>
      <c r="R43" s="1" t="s">
        <v>94</v>
      </c>
    </row>
    <row r="44" spans="14:18" ht="12.75">
      <c r="N44">
        <v>14</v>
      </c>
      <c r="O44" s="1" t="s">
        <v>84</v>
      </c>
      <c r="Q44">
        <v>14</v>
      </c>
      <c r="R44" s="1" t="s">
        <v>95</v>
      </c>
    </row>
    <row r="45" spans="14:18" ht="12.75">
      <c r="N45">
        <v>15</v>
      </c>
      <c r="O45" s="1" t="s">
        <v>85</v>
      </c>
      <c r="Q45">
        <v>15</v>
      </c>
      <c r="R45" s="1" t="s">
        <v>96</v>
      </c>
    </row>
    <row r="46" spans="14:18" ht="12.75">
      <c r="N46">
        <v>16</v>
      </c>
      <c r="O46" s="1" t="s">
        <v>86</v>
      </c>
      <c r="Q46">
        <v>16</v>
      </c>
      <c r="R46" s="1" t="s">
        <v>97</v>
      </c>
    </row>
    <row r="47" spans="14:18" ht="12.75">
      <c r="N47">
        <v>17</v>
      </c>
      <c r="O47" s="1" t="s">
        <v>87</v>
      </c>
      <c r="Q47">
        <v>17</v>
      </c>
      <c r="R47" s="1" t="s">
        <v>98</v>
      </c>
    </row>
    <row r="48" spans="14:18" ht="12.75">
      <c r="N48">
        <v>18</v>
      </c>
      <c r="O48" s="1" t="s">
        <v>88</v>
      </c>
      <c r="Q48">
        <v>18</v>
      </c>
      <c r="R48" s="1" t="s">
        <v>99</v>
      </c>
    </row>
    <row r="49" spans="14:18" ht="12.75">
      <c r="N49">
        <v>19</v>
      </c>
      <c r="O49" s="1" t="s">
        <v>110</v>
      </c>
      <c r="Q49">
        <v>19</v>
      </c>
      <c r="R49" s="1" t="s">
        <v>119</v>
      </c>
    </row>
    <row r="50" spans="14:18" ht="12.75">
      <c r="N50">
        <v>20</v>
      </c>
      <c r="O50" s="1" t="s">
        <v>111</v>
      </c>
      <c r="Q50">
        <v>20</v>
      </c>
      <c r="R50" s="1" t="s">
        <v>120</v>
      </c>
    </row>
    <row r="51" spans="14:18" ht="12.75">
      <c r="N51">
        <v>21</v>
      </c>
      <c r="O51" s="1" t="s">
        <v>112</v>
      </c>
      <c r="Q51">
        <v>21</v>
      </c>
      <c r="R51" s="1" t="s">
        <v>121</v>
      </c>
    </row>
    <row r="52" spans="14:18" ht="12.75">
      <c r="N52">
        <v>22</v>
      </c>
      <c r="O52" s="1" t="s">
        <v>113</v>
      </c>
      <c r="Q52">
        <v>22</v>
      </c>
      <c r="R52" s="1" t="s">
        <v>122</v>
      </c>
    </row>
    <row r="53" spans="14:18" ht="12.75">
      <c r="N53">
        <v>23</v>
      </c>
      <c r="O53" s="1" t="s">
        <v>114</v>
      </c>
      <c r="Q53">
        <v>23</v>
      </c>
      <c r="R53" s="1" t="s">
        <v>123</v>
      </c>
    </row>
    <row r="54" spans="14:18" ht="12.75">
      <c r="N54">
        <v>24</v>
      </c>
      <c r="O54" s="1" t="s">
        <v>115</v>
      </c>
      <c r="Q54">
        <v>24</v>
      </c>
      <c r="R54" s="1" t="s">
        <v>124</v>
      </c>
    </row>
    <row r="55" spans="14:18" ht="12.75">
      <c r="N55">
        <v>25</v>
      </c>
      <c r="O55" s="1" t="s">
        <v>116</v>
      </c>
      <c r="Q55">
        <v>25</v>
      </c>
      <c r="R55" s="1" t="s">
        <v>125</v>
      </c>
    </row>
    <row r="56" spans="14:18" ht="12.75">
      <c r="N56">
        <v>26</v>
      </c>
      <c r="O56" s="1" t="s">
        <v>117</v>
      </c>
      <c r="Q56">
        <v>26</v>
      </c>
      <c r="R56" s="1" t="s">
        <v>126</v>
      </c>
    </row>
    <row r="57" spans="14:18" ht="12.75">
      <c r="N57">
        <v>27</v>
      </c>
      <c r="O57" s="1" t="s">
        <v>118</v>
      </c>
      <c r="Q57">
        <v>27</v>
      </c>
      <c r="R57" s="1" t="s">
        <v>127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喜志詩</dc:creator>
  <cp:keywords/>
  <dc:description/>
  <cp:lastModifiedBy>岸上 将大</cp:lastModifiedBy>
  <cp:lastPrinted>2020-09-01T03:10:14Z</cp:lastPrinted>
  <dcterms:created xsi:type="dcterms:W3CDTF">2004-06-26T14:15:52Z</dcterms:created>
  <dcterms:modified xsi:type="dcterms:W3CDTF">2022-12-28T12:25:16Z</dcterms:modified>
  <cp:category/>
  <cp:version/>
  <cp:contentType/>
  <cp:contentStatus/>
</cp:coreProperties>
</file>